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385" yWindow="-15" windowWidth="14430" windowHeight="12750"/>
  </bookViews>
  <sheets>
    <sheet name="(R4第2回目)児童数(確保方策変更)" sheetId="4" r:id="rId1"/>
    <sheet name="(R4第1回目)児童数(実績) " sheetId="5" r:id="rId2"/>
    <sheet name="Sheet2" sheetId="2" r:id="rId3"/>
    <sheet name="Sheet3" sheetId="3" r:id="rId4"/>
  </sheets>
  <definedNames>
    <definedName name="_xlnm.Print_Area" localSheetId="1">'(R4第1回目)児童数(実績) '!$A$1:$AD$113</definedName>
    <definedName name="_xlnm.Print_Area" localSheetId="0">'(R4第2回目)児童数(確保方策変更)'!$A$1:$AD$113</definedName>
  </definedNames>
  <calcPr calcId="152511"/>
</workbook>
</file>

<file path=xl/calcChain.xml><?xml version="1.0" encoding="utf-8"?>
<calcChain xmlns="http://schemas.openxmlformats.org/spreadsheetml/2006/main">
  <c r="AA101" i="4" l="1"/>
  <c r="AA98" i="4"/>
  <c r="AA99" i="4" s="1"/>
  <c r="AA97" i="4"/>
  <c r="AA95" i="4"/>
  <c r="AA96" i="4" s="1"/>
  <c r="AA92" i="4"/>
  <c r="AA93" i="4" s="1"/>
  <c r="AA89" i="4"/>
  <c r="AA86" i="4"/>
  <c r="AA87" i="4" s="1"/>
  <c r="AA83" i="4"/>
  <c r="AA84" i="4" s="1"/>
  <c r="AA80" i="4"/>
  <c r="AA81" i="4" s="1"/>
  <c r="AA77" i="4"/>
  <c r="AA78" i="4" s="1"/>
  <c r="AA74" i="4"/>
  <c r="AA100" i="4"/>
  <c r="AA94" i="4"/>
  <c r="AA91" i="4"/>
  <c r="AA88" i="4"/>
  <c r="AA85" i="4"/>
  <c r="AA82" i="4"/>
  <c r="AA79" i="4"/>
  <c r="AA76" i="4"/>
  <c r="AA73" i="4"/>
  <c r="AA71" i="4"/>
  <c r="AA72" i="4" s="1"/>
  <c r="AA70" i="4"/>
  <c r="AA67" i="4"/>
  <c r="AA65" i="4"/>
  <c r="AA106" i="4"/>
  <c r="AA90" i="4"/>
  <c r="AA68" i="4"/>
  <c r="AA66" i="4"/>
  <c r="AA69" i="4" s="1"/>
  <c r="AA63" i="4"/>
  <c r="AA64" i="4" s="1"/>
  <c r="AA59" i="4"/>
  <c r="O109" i="4"/>
  <c r="O104" i="4"/>
  <c r="O103" i="4"/>
  <c r="O102" i="4"/>
  <c r="O101" i="4"/>
  <c r="O100" i="4"/>
  <c r="O99" i="4"/>
  <c r="O98" i="4"/>
  <c r="O97" i="4"/>
  <c r="O96" i="4"/>
  <c r="O95" i="4"/>
  <c r="O93" i="4"/>
  <c r="O90" i="4"/>
  <c r="O88" i="4"/>
  <c r="O80" i="4"/>
  <c r="O75" i="4"/>
  <c r="O74" i="4"/>
  <c r="O73" i="4"/>
  <c r="O72" i="4"/>
  <c r="O71" i="4"/>
  <c r="O70" i="4"/>
  <c r="O69" i="4"/>
  <c r="O68" i="4"/>
  <c r="O67" i="4"/>
  <c r="O66" i="4"/>
  <c r="O64" i="4"/>
  <c r="O61" i="4"/>
  <c r="O59" i="4"/>
  <c r="O50" i="4"/>
  <c r="O49" i="4"/>
  <c r="O48" i="4"/>
  <c r="O47" i="4"/>
  <c r="O46" i="4"/>
  <c r="O45" i="4"/>
  <c r="O44" i="4"/>
  <c r="O43" i="4"/>
  <c r="O42" i="4"/>
  <c r="O41" i="4"/>
  <c r="AA102" i="4" l="1"/>
  <c r="AA75" i="4"/>
  <c r="AA103" i="4"/>
  <c r="O39" i="4"/>
  <c r="O36" i="4"/>
  <c r="O34" i="4"/>
  <c r="N26" i="4"/>
  <c r="N27" i="4" s="1"/>
  <c r="N28" i="4" s="1"/>
  <c r="O25" i="4"/>
  <c r="O24" i="4"/>
  <c r="O23" i="4"/>
  <c r="O22" i="4"/>
  <c r="O21" i="4"/>
  <c r="O20" i="4"/>
  <c r="O19" i="4"/>
  <c r="O18" i="4"/>
  <c r="O17" i="4"/>
  <c r="O16" i="4"/>
  <c r="O14" i="4"/>
  <c r="O10" i="4"/>
  <c r="O9" i="4"/>
  <c r="M27" i="4" l="1"/>
  <c r="M28" i="4" l="1"/>
  <c r="M26" i="4"/>
  <c r="Z103" i="4" l="1"/>
  <c r="Z106" i="4"/>
  <c r="Z102" i="4"/>
  <c r="Z99" i="4"/>
  <c r="Z96" i="4"/>
  <c r="Z93" i="4"/>
  <c r="Z90" i="4"/>
  <c r="Z87" i="4"/>
  <c r="Z84" i="4"/>
  <c r="Z81" i="4"/>
  <c r="Z78" i="4"/>
  <c r="Z75" i="4"/>
  <c r="Z72" i="4"/>
  <c r="Z69" i="4"/>
  <c r="Z68" i="4"/>
  <c r="Z66" i="4"/>
  <c r="Z63" i="4"/>
  <c r="Z64" i="4" s="1"/>
  <c r="Z59" i="4"/>
  <c r="M13" i="4"/>
  <c r="M12" i="4"/>
  <c r="J12" i="4" l="1"/>
  <c r="R111" i="5"/>
  <c r="Q111" i="5"/>
  <c r="N111" i="5"/>
  <c r="M111" i="5"/>
  <c r="J111" i="5"/>
  <c r="I111" i="5"/>
  <c r="E111" i="5"/>
  <c r="D111" i="5"/>
  <c r="R110" i="5"/>
  <c r="Q110" i="5"/>
  <c r="P110" i="5"/>
  <c r="P111" i="5" s="1"/>
  <c r="O110" i="5"/>
  <c r="O111" i="5" s="1"/>
  <c r="N110" i="5"/>
  <c r="M110" i="5"/>
  <c r="K110" i="5"/>
  <c r="K111" i="5" s="1"/>
  <c r="J110" i="5"/>
  <c r="I110" i="5"/>
  <c r="H110" i="5"/>
  <c r="H111" i="5" s="1"/>
  <c r="G110" i="5"/>
  <c r="G111" i="5" s="1"/>
  <c r="E110" i="5"/>
  <c r="D110" i="5"/>
  <c r="L109" i="5"/>
  <c r="L108" i="5"/>
  <c r="L110" i="5" s="1"/>
  <c r="L111" i="5" s="1"/>
  <c r="I108" i="5"/>
  <c r="Y106" i="5"/>
  <c r="X106" i="5"/>
  <c r="W106" i="5"/>
  <c r="Q106" i="5"/>
  <c r="M106" i="5"/>
  <c r="D106" i="5"/>
  <c r="R105" i="5"/>
  <c r="Q105" i="5"/>
  <c r="P105" i="5"/>
  <c r="P106" i="5" s="1"/>
  <c r="O105" i="5"/>
  <c r="O106" i="5" s="1"/>
  <c r="N105" i="5"/>
  <c r="M105" i="5"/>
  <c r="K105" i="5"/>
  <c r="K106" i="5" s="1"/>
  <c r="J105" i="5"/>
  <c r="H105" i="5"/>
  <c r="H106" i="5" s="1"/>
  <c r="G105" i="5"/>
  <c r="G106" i="5" s="1"/>
  <c r="E105" i="5"/>
  <c r="D105" i="5"/>
  <c r="L104" i="5"/>
  <c r="L103" i="5"/>
  <c r="I103" i="5"/>
  <c r="Y102" i="5"/>
  <c r="X102" i="5"/>
  <c r="W102" i="5"/>
  <c r="L102" i="5"/>
  <c r="I102" i="5"/>
  <c r="L101" i="5"/>
  <c r="I101" i="5"/>
  <c r="L100" i="5"/>
  <c r="I100" i="5"/>
  <c r="Y99" i="5"/>
  <c r="X99" i="5"/>
  <c r="W99" i="5"/>
  <c r="L99" i="5"/>
  <c r="I99" i="5"/>
  <c r="L98" i="5"/>
  <c r="I98" i="5"/>
  <c r="L97" i="5"/>
  <c r="I97" i="5"/>
  <c r="Y96" i="5"/>
  <c r="X96" i="5"/>
  <c r="W96" i="5"/>
  <c r="L96" i="5"/>
  <c r="I96" i="5"/>
  <c r="L95" i="5"/>
  <c r="L105" i="5" s="1"/>
  <c r="L106" i="5" s="1"/>
  <c r="I95" i="5"/>
  <c r="I105" i="5" s="1"/>
  <c r="R94" i="5"/>
  <c r="R106" i="5" s="1"/>
  <c r="Q94" i="5"/>
  <c r="P94" i="5"/>
  <c r="O94" i="5"/>
  <c r="N94" i="5"/>
  <c r="N106" i="5" s="1"/>
  <c r="M94" i="5"/>
  <c r="L94" i="5"/>
  <c r="K94" i="5"/>
  <c r="J94" i="5"/>
  <c r="J106" i="5" s="1"/>
  <c r="H94" i="5"/>
  <c r="G94" i="5"/>
  <c r="E94" i="5"/>
  <c r="E106" i="5" s="1"/>
  <c r="D94" i="5"/>
  <c r="Y93" i="5"/>
  <c r="X93" i="5"/>
  <c r="W93" i="5"/>
  <c r="L93" i="5"/>
  <c r="I93" i="5"/>
  <c r="I94" i="5" s="1"/>
  <c r="O92" i="5"/>
  <c r="K92" i="5"/>
  <c r="K107" i="5" s="1"/>
  <c r="G92" i="5"/>
  <c r="R91" i="5"/>
  <c r="Q91" i="5"/>
  <c r="P91" i="5"/>
  <c r="O91" i="5"/>
  <c r="N91" i="5"/>
  <c r="M91" i="5"/>
  <c r="K91" i="5"/>
  <c r="J91" i="5"/>
  <c r="I91" i="5"/>
  <c r="H91" i="5"/>
  <c r="G91" i="5"/>
  <c r="E91" i="5"/>
  <c r="D91" i="5"/>
  <c r="Y90" i="5"/>
  <c r="X90" i="5"/>
  <c r="W90" i="5"/>
  <c r="L90" i="5"/>
  <c r="L91" i="5" s="1"/>
  <c r="I90" i="5"/>
  <c r="R89" i="5"/>
  <c r="R92" i="5" s="1"/>
  <c r="Q89" i="5"/>
  <c r="Q92" i="5" s="1"/>
  <c r="Q107" i="5" s="1"/>
  <c r="Q112" i="5" s="1"/>
  <c r="P89" i="5"/>
  <c r="P92" i="5" s="1"/>
  <c r="P107" i="5" s="1"/>
  <c r="P112" i="5" s="1"/>
  <c r="O89" i="5"/>
  <c r="N89" i="5"/>
  <c r="N92" i="5" s="1"/>
  <c r="M89" i="5"/>
  <c r="M92" i="5" s="1"/>
  <c r="M107" i="5" s="1"/>
  <c r="M112" i="5" s="1"/>
  <c r="K89" i="5"/>
  <c r="J89" i="5"/>
  <c r="J92" i="5" s="1"/>
  <c r="I89" i="5"/>
  <c r="I92" i="5" s="1"/>
  <c r="H89" i="5"/>
  <c r="H92" i="5" s="1"/>
  <c r="H107" i="5" s="1"/>
  <c r="H112" i="5" s="1"/>
  <c r="G89" i="5"/>
  <c r="E89" i="5"/>
  <c r="E92" i="5" s="1"/>
  <c r="D89" i="5"/>
  <c r="D92" i="5" s="1"/>
  <c r="D107" i="5" s="1"/>
  <c r="D112" i="5" s="1"/>
  <c r="L88" i="5"/>
  <c r="L89" i="5" s="1"/>
  <c r="I88" i="5"/>
  <c r="Y87" i="5"/>
  <c r="X87" i="5"/>
  <c r="W87" i="5"/>
  <c r="Y84" i="5"/>
  <c r="X84" i="5"/>
  <c r="W84" i="5"/>
  <c r="P82" i="5"/>
  <c r="H82" i="5"/>
  <c r="Y81" i="5"/>
  <c r="X81" i="5"/>
  <c r="W81" i="5"/>
  <c r="R81" i="5"/>
  <c r="R82" i="5" s="1"/>
  <c r="Q81" i="5"/>
  <c r="Q82" i="5" s="1"/>
  <c r="P81" i="5"/>
  <c r="O81" i="5"/>
  <c r="O82" i="5" s="1"/>
  <c r="N81" i="5"/>
  <c r="N82" i="5" s="1"/>
  <c r="M81" i="5"/>
  <c r="M82" i="5" s="1"/>
  <c r="K81" i="5"/>
  <c r="K82" i="5" s="1"/>
  <c r="J81" i="5"/>
  <c r="J82" i="5" s="1"/>
  <c r="I81" i="5"/>
  <c r="I82" i="5" s="1"/>
  <c r="H81" i="5"/>
  <c r="G81" i="5"/>
  <c r="G82" i="5" s="1"/>
  <c r="E81" i="5"/>
  <c r="E82" i="5" s="1"/>
  <c r="D81" i="5"/>
  <c r="D82" i="5" s="1"/>
  <c r="L80" i="5"/>
  <c r="L79" i="5"/>
  <c r="L81" i="5" s="1"/>
  <c r="L82" i="5" s="1"/>
  <c r="I79" i="5"/>
  <c r="Y78" i="5"/>
  <c r="Y103" i="5" s="1"/>
  <c r="X78" i="5"/>
  <c r="W78" i="5"/>
  <c r="O77" i="5"/>
  <c r="K77" i="5"/>
  <c r="G77" i="5"/>
  <c r="R76" i="5"/>
  <c r="R77" i="5" s="1"/>
  <c r="Q76" i="5"/>
  <c r="Q77" i="5" s="1"/>
  <c r="P76" i="5"/>
  <c r="P77" i="5" s="1"/>
  <c r="O76" i="5"/>
  <c r="N76" i="5"/>
  <c r="N77" i="5" s="1"/>
  <c r="M76" i="5"/>
  <c r="M77" i="5" s="1"/>
  <c r="K76" i="5"/>
  <c r="J76" i="5"/>
  <c r="J77" i="5" s="1"/>
  <c r="H76" i="5"/>
  <c r="H77" i="5" s="1"/>
  <c r="G76" i="5"/>
  <c r="E76" i="5"/>
  <c r="E77" i="5" s="1"/>
  <c r="D76" i="5"/>
  <c r="D77" i="5" s="1"/>
  <c r="Y75" i="5"/>
  <c r="X75" i="5"/>
  <c r="W75" i="5"/>
  <c r="L75" i="5"/>
  <c r="L74" i="5"/>
  <c r="I74" i="5"/>
  <c r="L73" i="5"/>
  <c r="I73" i="5"/>
  <c r="I76" i="5" s="1"/>
  <c r="I77" i="5" s="1"/>
  <c r="Y72" i="5"/>
  <c r="X72" i="5"/>
  <c r="X103" i="5" s="1"/>
  <c r="W72" i="5"/>
  <c r="W103" i="5" s="1"/>
  <c r="L72" i="5"/>
  <c r="I72" i="5"/>
  <c r="L71" i="5"/>
  <c r="I71" i="5"/>
  <c r="L70" i="5"/>
  <c r="I70" i="5"/>
  <c r="L69" i="5"/>
  <c r="I69" i="5"/>
  <c r="Y68" i="5"/>
  <c r="X68" i="5"/>
  <c r="W68" i="5"/>
  <c r="L68" i="5"/>
  <c r="I68" i="5"/>
  <c r="L67" i="5"/>
  <c r="I67" i="5"/>
  <c r="Y66" i="5"/>
  <c r="Y69" i="5" s="1"/>
  <c r="X66" i="5"/>
  <c r="X69" i="5" s="1"/>
  <c r="W66" i="5"/>
  <c r="W69" i="5" s="1"/>
  <c r="L66" i="5"/>
  <c r="L76" i="5" s="1"/>
  <c r="L77" i="5" s="1"/>
  <c r="I66" i="5"/>
  <c r="R65" i="5"/>
  <c r="Q65" i="5"/>
  <c r="P65" i="5"/>
  <c r="O65" i="5"/>
  <c r="N65" i="5"/>
  <c r="M65" i="5"/>
  <c r="K65" i="5"/>
  <c r="J65" i="5"/>
  <c r="I65" i="5"/>
  <c r="H65" i="5"/>
  <c r="G65" i="5"/>
  <c r="E65" i="5"/>
  <c r="D65" i="5"/>
  <c r="L64" i="5"/>
  <c r="L65" i="5" s="1"/>
  <c r="I64" i="5"/>
  <c r="Y63" i="5"/>
  <c r="X63" i="5"/>
  <c r="W63" i="5"/>
  <c r="O63" i="5"/>
  <c r="O78" i="5" s="1"/>
  <c r="O83" i="5" s="1"/>
  <c r="K63" i="5"/>
  <c r="K78" i="5" s="1"/>
  <c r="K83" i="5" s="1"/>
  <c r="G63" i="5"/>
  <c r="G78" i="5" s="1"/>
  <c r="R62" i="5"/>
  <c r="Q62" i="5"/>
  <c r="P62" i="5"/>
  <c r="O62" i="5"/>
  <c r="N62" i="5"/>
  <c r="M62" i="5"/>
  <c r="K62" i="5"/>
  <c r="J62" i="5"/>
  <c r="I62" i="5"/>
  <c r="H62" i="5"/>
  <c r="G62" i="5"/>
  <c r="E62" i="5"/>
  <c r="D62" i="5"/>
  <c r="L61" i="5"/>
  <c r="L62" i="5" s="1"/>
  <c r="I61" i="5"/>
  <c r="R60" i="5"/>
  <c r="R63" i="5" s="1"/>
  <c r="Q60" i="5"/>
  <c r="Q63" i="5" s="1"/>
  <c r="P60" i="5"/>
  <c r="P63" i="5" s="1"/>
  <c r="O60" i="5"/>
  <c r="N60" i="5"/>
  <c r="N63" i="5" s="1"/>
  <c r="M60" i="5"/>
  <c r="M63" i="5" s="1"/>
  <c r="K60" i="5"/>
  <c r="J60" i="5"/>
  <c r="J63" i="5" s="1"/>
  <c r="J78" i="5" s="1"/>
  <c r="J83" i="5" s="1"/>
  <c r="I60" i="5"/>
  <c r="I63" i="5" s="1"/>
  <c r="I78" i="5" s="1"/>
  <c r="H60" i="5"/>
  <c r="H63" i="5" s="1"/>
  <c r="H78" i="5" s="1"/>
  <c r="H83" i="5" s="1"/>
  <c r="G60" i="5"/>
  <c r="E60" i="5"/>
  <c r="E63" i="5" s="1"/>
  <c r="E78" i="5" s="1"/>
  <c r="E83" i="5" s="1"/>
  <c r="D60" i="5"/>
  <c r="D63" i="5" s="1"/>
  <c r="D78" i="5" s="1"/>
  <c r="Y59" i="5"/>
  <c r="Y64" i="5" s="1"/>
  <c r="X59" i="5"/>
  <c r="X64" i="5" s="1"/>
  <c r="W59" i="5"/>
  <c r="W64" i="5" s="1"/>
  <c r="L59" i="5"/>
  <c r="L60" i="5" s="1"/>
  <c r="I59" i="5"/>
  <c r="R52" i="5"/>
  <c r="R53" i="5" s="1"/>
  <c r="N52" i="5"/>
  <c r="J52" i="5"/>
  <c r="E52" i="5"/>
  <c r="R51" i="5"/>
  <c r="Q51" i="5"/>
  <c r="P51" i="5"/>
  <c r="O51" i="5"/>
  <c r="N51" i="5"/>
  <c r="M51" i="5"/>
  <c r="K51" i="5"/>
  <c r="J51" i="5"/>
  <c r="H51" i="5"/>
  <c r="G51" i="5"/>
  <c r="E51" i="5"/>
  <c r="D51" i="5"/>
  <c r="L50" i="5"/>
  <c r="L51" i="5" s="1"/>
  <c r="L49" i="5"/>
  <c r="I49" i="5"/>
  <c r="L48" i="5"/>
  <c r="I48" i="5"/>
  <c r="L47" i="5"/>
  <c r="I47" i="5"/>
  <c r="L46" i="5"/>
  <c r="I46" i="5"/>
  <c r="L45" i="5"/>
  <c r="I45" i="5"/>
  <c r="L44" i="5"/>
  <c r="I44" i="5"/>
  <c r="L43" i="5"/>
  <c r="I43" i="5"/>
  <c r="L42" i="5"/>
  <c r="I42" i="5"/>
  <c r="L41" i="5"/>
  <c r="I41" i="5"/>
  <c r="I51" i="5" s="1"/>
  <c r="R40" i="5"/>
  <c r="Q40" i="5"/>
  <c r="Q52" i="5" s="1"/>
  <c r="P40" i="5"/>
  <c r="P52" i="5" s="1"/>
  <c r="O40" i="5"/>
  <c r="O52" i="5" s="1"/>
  <c r="N40" i="5"/>
  <c r="M40" i="5"/>
  <c r="M52" i="5" s="1"/>
  <c r="K40" i="5"/>
  <c r="K52" i="5" s="1"/>
  <c r="J40" i="5"/>
  <c r="I40" i="5"/>
  <c r="I52" i="5" s="1"/>
  <c r="H40" i="5"/>
  <c r="H52" i="5" s="1"/>
  <c r="G40" i="5"/>
  <c r="G52" i="5" s="1"/>
  <c r="E40" i="5"/>
  <c r="D40" i="5"/>
  <c r="D52" i="5" s="1"/>
  <c r="L39" i="5"/>
  <c r="L40" i="5" s="1"/>
  <c r="L52" i="5" s="1"/>
  <c r="I39" i="5"/>
  <c r="Q38" i="5"/>
  <c r="M38" i="5"/>
  <c r="D38" i="5"/>
  <c r="D53" i="5" s="1"/>
  <c r="R37" i="5"/>
  <c r="Q37" i="5"/>
  <c r="P37" i="5"/>
  <c r="O37" i="5"/>
  <c r="N37" i="5"/>
  <c r="M37" i="5"/>
  <c r="K37" i="5"/>
  <c r="J37" i="5"/>
  <c r="H37" i="5"/>
  <c r="G37" i="5"/>
  <c r="E37" i="5"/>
  <c r="D37" i="5"/>
  <c r="L36" i="5"/>
  <c r="L37" i="5" s="1"/>
  <c r="I36" i="5"/>
  <c r="I37" i="5" s="1"/>
  <c r="R35" i="5"/>
  <c r="R38" i="5" s="1"/>
  <c r="Q35" i="5"/>
  <c r="P35" i="5"/>
  <c r="P38" i="5" s="1"/>
  <c r="P53" i="5" s="1"/>
  <c r="O35" i="5"/>
  <c r="O38" i="5" s="1"/>
  <c r="N35" i="5"/>
  <c r="N38" i="5" s="1"/>
  <c r="N53" i="5" s="1"/>
  <c r="M35" i="5"/>
  <c r="K35" i="5"/>
  <c r="K38" i="5" s="1"/>
  <c r="K53" i="5" s="1"/>
  <c r="J35" i="5"/>
  <c r="J38" i="5" s="1"/>
  <c r="J53" i="5" s="1"/>
  <c r="H35" i="5"/>
  <c r="H38" i="5" s="1"/>
  <c r="G35" i="5"/>
  <c r="G38" i="5" s="1"/>
  <c r="E35" i="5"/>
  <c r="E38" i="5" s="1"/>
  <c r="E53" i="5" s="1"/>
  <c r="D35" i="5"/>
  <c r="L34" i="5"/>
  <c r="L35" i="5" s="1"/>
  <c r="I34" i="5"/>
  <c r="I35" i="5" s="1"/>
  <c r="I38" i="5" s="1"/>
  <c r="Q27" i="5"/>
  <c r="R27" i="5" s="1"/>
  <c r="P27" i="5"/>
  <c r="N27" i="5"/>
  <c r="K27" i="5"/>
  <c r="L27" i="5" s="1"/>
  <c r="G27" i="5"/>
  <c r="R26" i="5"/>
  <c r="Q26" i="5"/>
  <c r="P26" i="5"/>
  <c r="O26" i="5"/>
  <c r="N26" i="5"/>
  <c r="M26" i="5"/>
  <c r="K26" i="5"/>
  <c r="J26" i="5"/>
  <c r="I26" i="5"/>
  <c r="H26" i="5"/>
  <c r="G26" i="5"/>
  <c r="E26" i="5"/>
  <c r="D26" i="5"/>
  <c r="L25" i="5"/>
  <c r="L24" i="5"/>
  <c r="I24" i="5"/>
  <c r="L23" i="5"/>
  <c r="I23" i="5"/>
  <c r="L22" i="5"/>
  <c r="I22" i="5"/>
  <c r="L21" i="5"/>
  <c r="I21" i="5"/>
  <c r="L20" i="5"/>
  <c r="I20" i="5"/>
  <c r="L19" i="5"/>
  <c r="I19" i="5"/>
  <c r="L18" i="5"/>
  <c r="I18" i="5"/>
  <c r="L17" i="5"/>
  <c r="I17" i="5"/>
  <c r="L16" i="5"/>
  <c r="L26" i="5" s="1"/>
  <c r="I16" i="5"/>
  <c r="R15" i="5"/>
  <c r="Q15" i="5"/>
  <c r="P15" i="5"/>
  <c r="O15" i="5"/>
  <c r="N15" i="5"/>
  <c r="M15" i="5"/>
  <c r="M27" i="5" s="1"/>
  <c r="K15" i="5"/>
  <c r="J15" i="5"/>
  <c r="J27" i="5" s="1"/>
  <c r="I15" i="5"/>
  <c r="H15" i="5"/>
  <c r="H27" i="5" s="1"/>
  <c r="G15" i="5"/>
  <c r="E15" i="5"/>
  <c r="E27" i="5" s="1"/>
  <c r="D15" i="5"/>
  <c r="D27" i="5" s="1"/>
  <c r="L14" i="5"/>
  <c r="L15" i="5" s="1"/>
  <c r="I14" i="5"/>
  <c r="Q12" i="5"/>
  <c r="P12" i="5"/>
  <c r="N12" i="5"/>
  <c r="R12" i="5" s="1"/>
  <c r="M12" i="5"/>
  <c r="K12" i="5"/>
  <c r="L12" i="5" s="1"/>
  <c r="J12" i="5"/>
  <c r="H12" i="5"/>
  <c r="G12" i="5"/>
  <c r="E12" i="5"/>
  <c r="I12" i="5" s="1"/>
  <c r="D12" i="5"/>
  <c r="I11" i="5"/>
  <c r="L10" i="5"/>
  <c r="I10" i="5"/>
  <c r="L9" i="5"/>
  <c r="I9" i="5"/>
  <c r="Q8" i="5"/>
  <c r="Q13" i="5" s="1"/>
  <c r="P8" i="5"/>
  <c r="P13" i="5" s="1"/>
  <c r="P28" i="5" s="1"/>
  <c r="N8" i="5"/>
  <c r="O8" i="5" s="1"/>
  <c r="M8" i="5"/>
  <c r="M13" i="5" s="1"/>
  <c r="M28" i="5" s="1"/>
  <c r="K8" i="5"/>
  <c r="K13" i="5" s="1"/>
  <c r="J8" i="5"/>
  <c r="J13" i="5" s="1"/>
  <c r="J28" i="5" s="1"/>
  <c r="I8" i="5"/>
  <c r="H8" i="5"/>
  <c r="H13" i="5" s="1"/>
  <c r="G8" i="5"/>
  <c r="G13" i="5" s="1"/>
  <c r="G28" i="5" s="1"/>
  <c r="E8" i="5"/>
  <c r="E13" i="5" s="1"/>
  <c r="E28" i="5" s="1"/>
  <c r="D8" i="5"/>
  <c r="D13" i="5" s="1"/>
  <c r="D28" i="5" s="1"/>
  <c r="L7" i="5"/>
  <c r="I7" i="5"/>
  <c r="L92" i="5" l="1"/>
  <c r="L107" i="5" s="1"/>
  <c r="L112" i="5" s="1"/>
  <c r="G107" i="5"/>
  <c r="G112" i="5" s="1"/>
  <c r="I27" i="5"/>
  <c r="H53" i="5"/>
  <c r="M78" i="5"/>
  <c r="M83" i="5" s="1"/>
  <c r="L13" i="5"/>
  <c r="L28" i="5" s="1"/>
  <c r="K28" i="5"/>
  <c r="Q28" i="5"/>
  <c r="G53" i="5"/>
  <c r="P78" i="5"/>
  <c r="P83" i="5" s="1"/>
  <c r="I13" i="5"/>
  <c r="H28" i="5"/>
  <c r="L38" i="5"/>
  <c r="L53" i="5" s="1"/>
  <c r="M53" i="5"/>
  <c r="I53" i="5"/>
  <c r="Q78" i="5"/>
  <c r="Q83" i="5" s="1"/>
  <c r="N107" i="5"/>
  <c r="N112" i="5" s="1"/>
  <c r="R107" i="5"/>
  <c r="R112" i="5" s="1"/>
  <c r="K112" i="5"/>
  <c r="I106" i="5"/>
  <c r="I107" i="5" s="1"/>
  <c r="I112" i="5" s="1"/>
  <c r="Q53" i="5"/>
  <c r="O53" i="5"/>
  <c r="L63" i="5"/>
  <c r="L78" i="5" s="1"/>
  <c r="L83" i="5" s="1"/>
  <c r="D83" i="5"/>
  <c r="I83" i="5"/>
  <c r="N78" i="5"/>
  <c r="N83" i="5" s="1"/>
  <c r="R78" i="5"/>
  <c r="R83" i="5" s="1"/>
  <c r="G83" i="5"/>
  <c r="E107" i="5"/>
  <c r="E112" i="5" s="1"/>
  <c r="J107" i="5"/>
  <c r="J112" i="5" s="1"/>
  <c r="O107" i="5"/>
  <c r="O112" i="5" s="1"/>
  <c r="R8" i="5"/>
  <c r="N13" i="5"/>
  <c r="N28" i="5" s="1"/>
  <c r="L8" i="5"/>
  <c r="L13" i="4"/>
  <c r="L27" i="4"/>
  <c r="L28" i="4"/>
  <c r="K27" i="4"/>
  <c r="K28" i="4"/>
  <c r="H27" i="4"/>
  <c r="H28" i="4"/>
  <c r="R13" i="5" l="1"/>
  <c r="I28" i="5"/>
  <c r="R28" i="5"/>
  <c r="L108" i="4"/>
  <c r="L105" i="4"/>
  <c r="L81" i="4"/>
  <c r="L79" i="4"/>
  <c r="L26" i="4"/>
  <c r="L15" i="4"/>
  <c r="L12" i="4"/>
  <c r="L8" i="4"/>
  <c r="L7" i="4"/>
  <c r="L10" i="4"/>
  <c r="I111" i="4"/>
  <c r="I110" i="4"/>
  <c r="L109" i="4"/>
  <c r="L96" i="4"/>
  <c r="L97" i="4"/>
  <c r="L98" i="4"/>
  <c r="L99" i="4"/>
  <c r="L100" i="4"/>
  <c r="L101" i="4"/>
  <c r="L102" i="4"/>
  <c r="L103" i="4"/>
  <c r="L104" i="4"/>
  <c r="L95" i="4"/>
  <c r="L93" i="4"/>
  <c r="L90" i="4"/>
  <c r="L88" i="4"/>
  <c r="L80" i="4"/>
  <c r="L67" i="4"/>
  <c r="L68" i="4"/>
  <c r="L69" i="4"/>
  <c r="L70" i="4"/>
  <c r="L71" i="4"/>
  <c r="L72" i="4"/>
  <c r="L73" i="4"/>
  <c r="L74" i="4"/>
  <c r="L75" i="4"/>
  <c r="L66" i="4"/>
  <c r="L64" i="4"/>
  <c r="L61" i="4"/>
  <c r="L59" i="4"/>
  <c r="L50" i="4"/>
  <c r="L51" i="4" s="1"/>
  <c r="L52" i="4" s="1"/>
  <c r="L53" i="4" s="1"/>
  <c r="L45" i="4"/>
  <c r="L46" i="4"/>
  <c r="L47" i="4"/>
  <c r="L48" i="4"/>
  <c r="L49" i="4"/>
  <c r="L44" i="4"/>
  <c r="L43" i="4"/>
  <c r="I41" i="4"/>
  <c r="L42" i="4"/>
  <c r="L41" i="4"/>
  <c r="L39" i="4"/>
  <c r="L36" i="4"/>
  <c r="L34" i="4"/>
  <c r="I28" i="4" l="1"/>
  <c r="I27" i="4"/>
  <c r="L17" i="4"/>
  <c r="L18" i="4"/>
  <c r="L19" i="4"/>
  <c r="L20" i="4"/>
  <c r="L21" i="4"/>
  <c r="L22" i="4"/>
  <c r="L23" i="4"/>
  <c r="L24" i="4"/>
  <c r="L25" i="4"/>
  <c r="L16" i="4"/>
  <c r="L14" i="4"/>
  <c r="I9" i="4"/>
  <c r="L9" i="4"/>
  <c r="I79" i="4" l="1"/>
  <c r="I108" i="4" l="1"/>
  <c r="I96" i="4"/>
  <c r="I97" i="4"/>
  <c r="I98" i="4"/>
  <c r="I99" i="4"/>
  <c r="I100" i="4"/>
  <c r="I101" i="4"/>
  <c r="I102" i="4"/>
  <c r="I103" i="4"/>
  <c r="I95" i="4"/>
  <c r="I93" i="4"/>
  <c r="I90" i="4"/>
  <c r="I88" i="4"/>
  <c r="I42" i="4"/>
  <c r="I43" i="4"/>
  <c r="I44" i="4"/>
  <c r="I45" i="4"/>
  <c r="I46" i="4"/>
  <c r="I47" i="4"/>
  <c r="I48" i="4"/>
  <c r="I49" i="4"/>
  <c r="I39" i="4"/>
  <c r="I40" i="4"/>
  <c r="J83" i="4"/>
  <c r="J81" i="4"/>
  <c r="J105" i="4" l="1"/>
  <c r="X103" i="4"/>
  <c r="W103" i="4"/>
  <c r="X102" i="4"/>
  <c r="Y102" i="4"/>
  <c r="Y103" i="4" s="1"/>
  <c r="W102" i="4"/>
  <c r="W99" i="4"/>
  <c r="Y106" i="4"/>
  <c r="Y99" i="4"/>
  <c r="Y96" i="4"/>
  <c r="Y93" i="4"/>
  <c r="Y90" i="4"/>
  <c r="Y87" i="4"/>
  <c r="Y84" i="4"/>
  <c r="Y81" i="4"/>
  <c r="Y78" i="4"/>
  <c r="Y75" i="4"/>
  <c r="Y72" i="4"/>
  <c r="Y68" i="4"/>
  <c r="Y66" i="4"/>
  <c r="Y63" i="4"/>
  <c r="Y59" i="4"/>
  <c r="H105" i="4"/>
  <c r="I105" i="4"/>
  <c r="K105" i="4"/>
  <c r="M105" i="4"/>
  <c r="N105" i="4"/>
  <c r="O105" i="4"/>
  <c r="P105" i="4"/>
  <c r="Q105" i="4"/>
  <c r="R105" i="4"/>
  <c r="G105" i="4"/>
  <c r="E105" i="4"/>
  <c r="D105" i="4"/>
  <c r="J76" i="4"/>
  <c r="D76" i="4"/>
  <c r="H76" i="4"/>
  <c r="K76" i="4"/>
  <c r="L76" i="4"/>
  <c r="M76" i="4"/>
  <c r="N76" i="4"/>
  <c r="O76" i="4"/>
  <c r="P76" i="4"/>
  <c r="G76" i="4"/>
  <c r="E76" i="4"/>
  <c r="P51" i="4"/>
  <c r="K51" i="4"/>
  <c r="M51" i="4"/>
  <c r="N51" i="4"/>
  <c r="O51" i="4"/>
  <c r="I51" i="4"/>
  <c r="J51" i="4"/>
  <c r="H51" i="4"/>
  <c r="G51" i="4"/>
  <c r="E51" i="4"/>
  <c r="D51" i="4"/>
  <c r="K26" i="4"/>
  <c r="O26" i="4"/>
  <c r="P26" i="4"/>
  <c r="J26" i="4"/>
  <c r="H26" i="4"/>
  <c r="G26" i="4"/>
  <c r="E26" i="4"/>
  <c r="D26" i="4"/>
  <c r="Y64" i="4" l="1"/>
  <c r="Y69" i="4"/>
  <c r="X106" i="4"/>
  <c r="X99" i="4"/>
  <c r="X90" i="4"/>
  <c r="X93" i="4"/>
  <c r="X96" i="4"/>
  <c r="X87" i="4"/>
  <c r="X84" i="4"/>
  <c r="X81" i="4"/>
  <c r="X78" i="4"/>
  <c r="X75" i="4"/>
  <c r="X72" i="4"/>
  <c r="X68" i="4"/>
  <c r="X66" i="4"/>
  <c r="X69" i="4" s="1"/>
  <c r="X63" i="4"/>
  <c r="X59" i="4"/>
  <c r="I67" i="4"/>
  <c r="I68" i="4"/>
  <c r="I69" i="4"/>
  <c r="I70" i="4"/>
  <c r="I71" i="4"/>
  <c r="I72" i="4"/>
  <c r="I73" i="4"/>
  <c r="I74" i="4"/>
  <c r="I66" i="4"/>
  <c r="I64" i="4"/>
  <c r="I61" i="4"/>
  <c r="I59" i="4"/>
  <c r="H62" i="4"/>
  <c r="X64" i="4" l="1"/>
  <c r="I76" i="4"/>
  <c r="I36" i="4"/>
  <c r="I34" i="4"/>
  <c r="I17" i="4"/>
  <c r="I18" i="4"/>
  <c r="I19" i="4"/>
  <c r="I20" i="4"/>
  <c r="I21" i="4"/>
  <c r="I22" i="4"/>
  <c r="I23" i="4"/>
  <c r="I24" i="4"/>
  <c r="I16" i="4"/>
  <c r="I14" i="4"/>
  <c r="I10" i="4"/>
  <c r="I11" i="4"/>
  <c r="I7" i="4"/>
  <c r="I26" i="4" l="1"/>
  <c r="W87" i="4"/>
  <c r="W96" i="4"/>
  <c r="W93" i="4"/>
  <c r="W90" i="4"/>
  <c r="W72" i="4"/>
  <c r="G40" i="4"/>
  <c r="W66" i="4"/>
  <c r="R110" i="4"/>
  <c r="R111" i="4" s="1"/>
  <c r="Q110" i="4"/>
  <c r="Q111" i="4" s="1"/>
  <c r="P110" i="4"/>
  <c r="P111" i="4" s="1"/>
  <c r="O110" i="4"/>
  <c r="O111" i="4" s="1"/>
  <c r="N110" i="4"/>
  <c r="N111" i="4" s="1"/>
  <c r="M110" i="4"/>
  <c r="M111" i="4" s="1"/>
  <c r="L110" i="4"/>
  <c r="L111" i="4" s="1"/>
  <c r="K110" i="4"/>
  <c r="K111" i="4" s="1"/>
  <c r="J110" i="4"/>
  <c r="J111" i="4" s="1"/>
  <c r="H110" i="4"/>
  <c r="H111" i="4" s="1"/>
  <c r="G110" i="4"/>
  <c r="G111" i="4" s="1"/>
  <c r="E110" i="4"/>
  <c r="E111" i="4" s="1"/>
  <c r="D110" i="4"/>
  <c r="D111" i="4" s="1"/>
  <c r="R94" i="4"/>
  <c r="Q94" i="4"/>
  <c r="P94" i="4"/>
  <c r="O94" i="4"/>
  <c r="N94" i="4"/>
  <c r="M94" i="4"/>
  <c r="L94" i="4"/>
  <c r="K94" i="4"/>
  <c r="J94" i="4"/>
  <c r="I94" i="4"/>
  <c r="H94" i="4"/>
  <c r="G94" i="4"/>
  <c r="E94" i="4"/>
  <c r="D94" i="4"/>
  <c r="R91" i="4"/>
  <c r="Q91" i="4"/>
  <c r="P91" i="4"/>
  <c r="O91" i="4"/>
  <c r="N91" i="4"/>
  <c r="M91" i="4"/>
  <c r="L91" i="4"/>
  <c r="K91" i="4"/>
  <c r="J91" i="4"/>
  <c r="I91" i="4"/>
  <c r="H91" i="4"/>
  <c r="G91" i="4"/>
  <c r="E91" i="4"/>
  <c r="D91" i="4"/>
  <c r="R89" i="4"/>
  <c r="Q89" i="4"/>
  <c r="P89" i="4"/>
  <c r="O89" i="4"/>
  <c r="N89" i="4"/>
  <c r="M89" i="4"/>
  <c r="L89" i="4"/>
  <c r="K89" i="4"/>
  <c r="J89" i="4"/>
  <c r="I89" i="4"/>
  <c r="H89" i="4"/>
  <c r="G89" i="4"/>
  <c r="E89" i="4"/>
  <c r="D89" i="4"/>
  <c r="W59" i="4"/>
  <c r="W68" i="4"/>
  <c r="W69" i="4" l="1"/>
  <c r="G92" i="4"/>
  <c r="K92" i="4"/>
  <c r="O92" i="4"/>
  <c r="G106" i="4"/>
  <c r="W63" i="4"/>
  <c r="W64" i="4" s="1"/>
  <c r="E92" i="4"/>
  <c r="J92" i="4"/>
  <c r="N92" i="4"/>
  <c r="R92" i="4"/>
  <c r="H106" i="4"/>
  <c r="L106" i="4"/>
  <c r="K106" i="4"/>
  <c r="O106" i="4"/>
  <c r="P106" i="4"/>
  <c r="D106" i="4"/>
  <c r="I106" i="4"/>
  <c r="M106" i="4"/>
  <c r="Q106" i="4"/>
  <c r="H92" i="4"/>
  <c r="L92" i="4"/>
  <c r="P92" i="4"/>
  <c r="E106" i="4"/>
  <c r="J106" i="4"/>
  <c r="N106" i="4"/>
  <c r="R106" i="4"/>
  <c r="I92" i="4"/>
  <c r="M92" i="4"/>
  <c r="Q92" i="4"/>
  <c r="D92" i="4"/>
  <c r="D81" i="4"/>
  <c r="D82" i="4" s="1"/>
  <c r="G81" i="4"/>
  <c r="G82" i="4" s="1"/>
  <c r="L82" i="4"/>
  <c r="E81" i="4"/>
  <c r="E82" i="4" s="1"/>
  <c r="H81" i="4"/>
  <c r="H82" i="4" s="1"/>
  <c r="I81" i="4"/>
  <c r="I82" i="4" s="1"/>
  <c r="J82" i="4"/>
  <c r="K81" i="4"/>
  <c r="K82" i="4" s="1"/>
  <c r="M81" i="4"/>
  <c r="M82" i="4" s="1"/>
  <c r="N81" i="4"/>
  <c r="N82" i="4" s="1"/>
  <c r="O81" i="4"/>
  <c r="O82" i="4" s="1"/>
  <c r="P81" i="4"/>
  <c r="P82" i="4" s="1"/>
  <c r="H65" i="4"/>
  <c r="I65" i="4"/>
  <c r="J65" i="4"/>
  <c r="K65" i="4"/>
  <c r="L65" i="4"/>
  <c r="M65" i="4"/>
  <c r="N65" i="4"/>
  <c r="O65" i="4"/>
  <c r="P65" i="4"/>
  <c r="G65" i="4"/>
  <c r="E65" i="4"/>
  <c r="D65" i="4"/>
  <c r="D62" i="4"/>
  <c r="G60" i="4"/>
  <c r="E60" i="4"/>
  <c r="D60" i="4"/>
  <c r="E40" i="4"/>
  <c r="H40" i="4"/>
  <c r="J40" i="4"/>
  <c r="K40" i="4"/>
  <c r="L40" i="4"/>
  <c r="M40" i="4"/>
  <c r="N40" i="4"/>
  <c r="O40" i="4"/>
  <c r="P40" i="4"/>
  <c r="D40" i="4"/>
  <c r="G8" i="4"/>
  <c r="H15" i="4"/>
  <c r="I15" i="4"/>
  <c r="J15" i="4"/>
  <c r="K15" i="4"/>
  <c r="M15" i="4"/>
  <c r="N15" i="4"/>
  <c r="O15" i="4"/>
  <c r="P15" i="4"/>
  <c r="G15" i="4"/>
  <c r="G27" i="4" s="1"/>
  <c r="E15" i="4"/>
  <c r="E27" i="4" s="1"/>
  <c r="D15" i="4"/>
  <c r="D27" i="4" s="1"/>
  <c r="W106" i="4"/>
  <c r="W84" i="4"/>
  <c r="P62" i="4"/>
  <c r="N62" i="4"/>
  <c r="M62" i="4"/>
  <c r="K62" i="4"/>
  <c r="J62" i="4"/>
  <c r="G62" i="4"/>
  <c r="G63" i="4" s="1"/>
  <c r="E62" i="4"/>
  <c r="P60" i="4"/>
  <c r="N60" i="4"/>
  <c r="M60" i="4"/>
  <c r="K60" i="4"/>
  <c r="J60" i="4"/>
  <c r="H60" i="4"/>
  <c r="I60" i="4"/>
  <c r="P37" i="4"/>
  <c r="N37" i="4"/>
  <c r="M37" i="4"/>
  <c r="K37" i="4"/>
  <c r="J37" i="4"/>
  <c r="H37" i="4"/>
  <c r="G37" i="4"/>
  <c r="E37" i="4"/>
  <c r="D37" i="4"/>
  <c r="P35" i="4"/>
  <c r="N35" i="4"/>
  <c r="M35" i="4"/>
  <c r="K35" i="4"/>
  <c r="J35" i="4"/>
  <c r="H35" i="4"/>
  <c r="G35" i="4"/>
  <c r="E35" i="4"/>
  <c r="D35" i="4"/>
  <c r="O35" i="4"/>
  <c r="L35" i="4"/>
  <c r="I35" i="4"/>
  <c r="P12" i="4"/>
  <c r="P13" i="4" s="1"/>
  <c r="N12" i="4"/>
  <c r="K12" i="4"/>
  <c r="H12" i="4"/>
  <c r="G12" i="4"/>
  <c r="E12" i="4"/>
  <c r="D12" i="4"/>
  <c r="P8" i="4"/>
  <c r="N8" i="4"/>
  <c r="M8" i="4"/>
  <c r="K8" i="4"/>
  <c r="J8" i="4"/>
  <c r="H8" i="4"/>
  <c r="E8" i="4"/>
  <c r="D8" i="4"/>
  <c r="I8" i="4" l="1"/>
  <c r="O8" i="4"/>
  <c r="I12" i="4"/>
  <c r="J27" i="4"/>
  <c r="L107" i="4"/>
  <c r="L112" i="4" s="1"/>
  <c r="K107" i="4"/>
  <c r="K112" i="4" s="1"/>
  <c r="G107" i="4"/>
  <c r="G112" i="4" s="1"/>
  <c r="E107" i="4"/>
  <c r="E112" i="4" s="1"/>
  <c r="H63" i="4"/>
  <c r="N63" i="4"/>
  <c r="K63" i="4"/>
  <c r="Q107" i="4"/>
  <c r="Q112" i="4" s="1"/>
  <c r="I107" i="4"/>
  <c r="I112" i="4" s="1"/>
  <c r="H107" i="4"/>
  <c r="H112" i="4" s="1"/>
  <c r="O107" i="4"/>
  <c r="O112" i="4" s="1"/>
  <c r="E52" i="4"/>
  <c r="D77" i="4"/>
  <c r="R107" i="4"/>
  <c r="R112" i="4" s="1"/>
  <c r="E77" i="4"/>
  <c r="D107" i="4"/>
  <c r="D112" i="4" s="1"/>
  <c r="G13" i="4"/>
  <c r="G28" i="4" s="1"/>
  <c r="P107" i="4"/>
  <c r="P112" i="4" s="1"/>
  <c r="J107" i="4"/>
  <c r="J112" i="4" s="1"/>
  <c r="J63" i="4"/>
  <c r="P63" i="4"/>
  <c r="M77" i="4"/>
  <c r="I77" i="4"/>
  <c r="N77" i="4"/>
  <c r="G77" i="4"/>
  <c r="G78" i="4" s="1"/>
  <c r="G83" i="4" s="1"/>
  <c r="M107" i="4"/>
  <c r="M112" i="4" s="1"/>
  <c r="N107" i="4"/>
  <c r="N112" i="4" s="1"/>
  <c r="M63" i="4"/>
  <c r="J77" i="4"/>
  <c r="O77" i="4"/>
  <c r="K77" i="4"/>
  <c r="E63" i="4"/>
  <c r="P77" i="4"/>
  <c r="L77" i="4"/>
  <c r="H77" i="4"/>
  <c r="D63" i="4"/>
  <c r="H52" i="4"/>
  <c r="W81" i="4"/>
  <c r="P27" i="4"/>
  <c r="P28" i="4" s="1"/>
  <c r="G52" i="4"/>
  <c r="M38" i="4"/>
  <c r="G38" i="4"/>
  <c r="D13" i="4"/>
  <c r="D28" i="4" s="1"/>
  <c r="D52" i="4"/>
  <c r="W75" i="4"/>
  <c r="D38" i="4"/>
  <c r="J38" i="4"/>
  <c r="P38" i="4"/>
  <c r="L62" i="4"/>
  <c r="W78" i="4"/>
  <c r="J13" i="4"/>
  <c r="E38" i="4"/>
  <c r="K38" i="4"/>
  <c r="K13" i="4"/>
  <c r="H38" i="4"/>
  <c r="N38" i="4"/>
  <c r="L37" i="4"/>
  <c r="L38" i="4" s="1"/>
  <c r="I62" i="4"/>
  <c r="I63" i="4" s="1"/>
  <c r="O60" i="4"/>
  <c r="H13" i="4"/>
  <c r="O37" i="4"/>
  <c r="O38" i="4" s="1"/>
  <c r="I37" i="4"/>
  <c r="I38" i="4" s="1"/>
  <c r="L60" i="4"/>
  <c r="O62" i="4"/>
  <c r="E13" i="4"/>
  <c r="E28" i="4" s="1"/>
  <c r="N13" i="4"/>
  <c r="D78" i="4" l="1"/>
  <c r="D83" i="4" s="1"/>
  <c r="J28" i="4"/>
  <c r="I13" i="4"/>
  <c r="H78" i="4"/>
  <c r="H83" i="4" s="1"/>
  <c r="K78" i="4"/>
  <c r="K83" i="4" s="1"/>
  <c r="N78" i="4"/>
  <c r="N83" i="4" s="1"/>
  <c r="E53" i="4"/>
  <c r="E78" i="4"/>
  <c r="E83" i="4" s="1"/>
  <c r="L63" i="4"/>
  <c r="L78" i="4" s="1"/>
  <c r="L83" i="4" s="1"/>
  <c r="I78" i="4"/>
  <c r="I83" i="4" s="1"/>
  <c r="J78" i="4"/>
  <c r="P78" i="4"/>
  <c r="P83" i="4" s="1"/>
  <c r="M78" i="4"/>
  <c r="M83" i="4" s="1"/>
  <c r="O63" i="4"/>
  <c r="O78" i="4" s="1"/>
  <c r="O83" i="4" s="1"/>
  <c r="H53" i="4"/>
  <c r="G53" i="4"/>
  <c r="D53" i="4"/>
  <c r="O52" i="4" l="1"/>
  <c r="O53" i="4" s="1"/>
  <c r="P52" i="4"/>
  <c r="P53" i="4" s="1"/>
  <c r="N52" i="4"/>
  <c r="N53" i="4" s="1"/>
  <c r="K52" i="4"/>
  <c r="K53" i="4" s="1"/>
  <c r="M52" i="4"/>
  <c r="M53" i="4" s="1"/>
  <c r="J52" i="4"/>
  <c r="J53" i="4" s="1"/>
  <c r="I52" i="4"/>
  <c r="I53" i="4" s="1"/>
</calcChain>
</file>

<file path=xl/comments1.xml><?xml version="1.0" encoding="utf-8"?>
<comments xmlns="http://schemas.openxmlformats.org/spreadsheetml/2006/main">
  <authors>
    <author>作成者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前年度との比較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前年度との比較
</t>
        </r>
      </text>
    </comment>
  </commentList>
</comments>
</file>

<file path=xl/sharedStrings.xml><?xml version="1.0" encoding="utf-8"?>
<sst xmlns="http://schemas.openxmlformats.org/spreadsheetml/2006/main" count="572" uniqueCount="80">
  <si>
    <t>昭和</t>
    <rPh sb="0" eb="2">
      <t>ショウワ</t>
    </rPh>
    <phoneticPr fontId="1"/>
  </si>
  <si>
    <t>双葉</t>
    <rPh sb="0" eb="2">
      <t>フタバ</t>
    </rPh>
    <phoneticPr fontId="1"/>
  </si>
  <si>
    <t>百島</t>
    <rPh sb="0" eb="2">
      <t>モモジマ</t>
    </rPh>
    <phoneticPr fontId="1"/>
  </si>
  <si>
    <t>つしま</t>
    <phoneticPr fontId="1"/>
  </si>
  <si>
    <t>実績</t>
    <rPh sb="0" eb="2">
      <t>ジッセキ</t>
    </rPh>
    <phoneticPr fontId="1"/>
  </si>
  <si>
    <t>共存園</t>
    <rPh sb="0" eb="2">
      <t>キョウゾン</t>
    </rPh>
    <rPh sb="2" eb="3">
      <t>エン</t>
    </rPh>
    <phoneticPr fontId="1"/>
  </si>
  <si>
    <t>公立</t>
    <rPh sb="0" eb="2">
      <t>コウリツ</t>
    </rPh>
    <phoneticPr fontId="1"/>
  </si>
  <si>
    <t>津島</t>
    <rPh sb="0" eb="2">
      <t>ツシマ</t>
    </rPh>
    <phoneticPr fontId="1"/>
  </si>
  <si>
    <t>蛭間</t>
    <rPh sb="0" eb="2">
      <t>ヒルマ</t>
    </rPh>
    <phoneticPr fontId="1"/>
  </si>
  <si>
    <t>三和第一</t>
    <rPh sb="0" eb="2">
      <t>サンワ</t>
    </rPh>
    <rPh sb="2" eb="4">
      <t>ダイイチ</t>
    </rPh>
    <phoneticPr fontId="1"/>
  </si>
  <si>
    <t>三和第二</t>
    <rPh sb="0" eb="2">
      <t>サンワ</t>
    </rPh>
    <rPh sb="2" eb="4">
      <t>ダイニ</t>
    </rPh>
    <phoneticPr fontId="1"/>
  </si>
  <si>
    <t>唐臼</t>
    <rPh sb="0" eb="1">
      <t>カラ</t>
    </rPh>
    <rPh sb="1" eb="2">
      <t>ウス</t>
    </rPh>
    <phoneticPr fontId="1"/>
  </si>
  <si>
    <t>合計</t>
    <rPh sb="0" eb="2">
      <t>ゴウケイ</t>
    </rPh>
    <phoneticPr fontId="1"/>
  </si>
  <si>
    <t>施設名</t>
    <rPh sb="0" eb="2">
      <t>シセツ</t>
    </rPh>
    <rPh sb="2" eb="3">
      <t>メイ</t>
    </rPh>
    <phoneticPr fontId="1"/>
  </si>
  <si>
    <t>私立</t>
    <rPh sb="0" eb="2">
      <t>シリツ</t>
    </rPh>
    <phoneticPr fontId="1"/>
  </si>
  <si>
    <t>公私</t>
    <rPh sb="0" eb="2">
      <t>コウシ</t>
    </rPh>
    <phoneticPr fontId="1"/>
  </si>
  <si>
    <t>施設名</t>
    <phoneticPr fontId="1"/>
  </si>
  <si>
    <t>年度</t>
    <rPh sb="0" eb="2">
      <t>ネンド</t>
    </rPh>
    <phoneticPr fontId="1"/>
  </si>
  <si>
    <t>【教育子ども】（5月1日現在）</t>
    <rPh sb="1" eb="3">
      <t>キョウイク</t>
    </rPh>
    <rPh sb="3" eb="4">
      <t>コ</t>
    </rPh>
    <phoneticPr fontId="1"/>
  </si>
  <si>
    <t>【保育子ども】（4月1日現在）</t>
    <rPh sb="1" eb="3">
      <t>ホイク</t>
    </rPh>
    <rPh sb="3" eb="4">
      <t>コ</t>
    </rPh>
    <phoneticPr fontId="1"/>
  </si>
  <si>
    <t>幼保連携型認定こども園</t>
    <phoneticPr fontId="1"/>
  </si>
  <si>
    <t>計</t>
    <rPh sb="0" eb="1">
      <t>ケイ</t>
    </rPh>
    <phoneticPr fontId="1"/>
  </si>
  <si>
    <t>幼稚園</t>
    <phoneticPr fontId="1"/>
  </si>
  <si>
    <t>区分</t>
    <rPh sb="0" eb="2">
      <t>クブン</t>
    </rPh>
    <phoneticPr fontId="1"/>
  </si>
  <si>
    <t>保育所</t>
    <rPh sb="0" eb="2">
      <t>ホイク</t>
    </rPh>
    <rPh sb="2" eb="3">
      <t>ショ</t>
    </rPh>
    <phoneticPr fontId="1"/>
  </si>
  <si>
    <t>小規模A</t>
    <rPh sb="0" eb="3">
      <t>ショウキボ</t>
    </rPh>
    <phoneticPr fontId="1"/>
  </si>
  <si>
    <t>小計</t>
    <rPh sb="0" eb="2">
      <t>ショウケイ</t>
    </rPh>
    <phoneticPr fontId="1"/>
  </si>
  <si>
    <t>特定教育・保育施設合計</t>
    <rPh sb="0" eb="2">
      <t>トクテイ</t>
    </rPh>
    <rPh sb="2" eb="4">
      <t>キョウイク</t>
    </rPh>
    <rPh sb="5" eb="7">
      <t>ホイク</t>
    </rPh>
    <rPh sb="7" eb="9">
      <t>シセツ</t>
    </rPh>
    <rPh sb="9" eb="11">
      <t>ゴウケイ</t>
    </rPh>
    <phoneticPr fontId="1"/>
  </si>
  <si>
    <t>特定地域型保育事業</t>
    <rPh sb="0" eb="2">
      <t>トクテイ</t>
    </rPh>
    <rPh sb="2" eb="5">
      <t>チイキガタ</t>
    </rPh>
    <rPh sb="5" eb="7">
      <t>ホイク</t>
    </rPh>
    <rPh sb="7" eb="9">
      <t>ジギョウ</t>
    </rPh>
    <phoneticPr fontId="1"/>
  </si>
  <si>
    <t>私立</t>
    <phoneticPr fontId="1"/>
  </si>
  <si>
    <t>確保方策</t>
    <rPh sb="0" eb="2">
      <t>カクホ</t>
    </rPh>
    <rPh sb="2" eb="4">
      <t>ホウサク</t>
    </rPh>
    <phoneticPr fontId="1"/>
  </si>
  <si>
    <t>比較</t>
    <rPh sb="0" eb="2">
      <t>ヒカク</t>
    </rPh>
    <phoneticPr fontId="1"/>
  </si>
  <si>
    <t>神守こども園</t>
    <rPh sb="0" eb="2">
      <t>カモリ</t>
    </rPh>
    <rPh sb="5" eb="6">
      <t>エン</t>
    </rPh>
    <phoneticPr fontId="1"/>
  </si>
  <si>
    <t>量の見込み</t>
    <rPh sb="2" eb="4">
      <t>ミコ</t>
    </rPh>
    <phoneticPr fontId="1"/>
  </si>
  <si>
    <t>幼稚園</t>
    <rPh sb="0" eb="3">
      <t>ヨウチエン</t>
    </rPh>
    <phoneticPr fontId="1"/>
  </si>
  <si>
    <t>認定こども園</t>
    <rPh sb="0" eb="2">
      <t>ニンテイ</t>
    </rPh>
    <rPh sb="5" eb="6">
      <t>エン</t>
    </rPh>
    <phoneticPr fontId="1"/>
  </si>
  <si>
    <t>家庭的保育</t>
    <rPh sb="0" eb="3">
      <t>カテイテキ</t>
    </rPh>
    <rPh sb="3" eb="5">
      <t>ホイク</t>
    </rPh>
    <phoneticPr fontId="1"/>
  </si>
  <si>
    <t>施設等</t>
    <rPh sb="0" eb="2">
      <t>シセツ</t>
    </rPh>
    <rPh sb="2" eb="3">
      <t>トウ</t>
    </rPh>
    <phoneticPr fontId="1"/>
  </si>
  <si>
    <t>施設全体定員数</t>
    <rPh sb="0" eb="2">
      <t>シセツ</t>
    </rPh>
    <rPh sb="2" eb="4">
      <t>ゼンタイ</t>
    </rPh>
    <rPh sb="4" eb="6">
      <t>テイイン</t>
    </rPh>
    <rPh sb="6" eb="7">
      <t>スウ</t>
    </rPh>
    <phoneticPr fontId="1"/>
  </si>
  <si>
    <t>昭和（1号）</t>
    <rPh sb="0" eb="2">
      <t>ショウワ</t>
    </rPh>
    <rPh sb="4" eb="5">
      <t>ゴウ</t>
    </rPh>
    <phoneticPr fontId="1"/>
  </si>
  <si>
    <t>真（1号）</t>
    <rPh sb="0" eb="1">
      <t>マコト</t>
    </rPh>
    <phoneticPr fontId="1"/>
  </si>
  <si>
    <t>唐臼（1号）</t>
    <rPh sb="0" eb="1">
      <t>カラ</t>
    </rPh>
    <rPh sb="1" eb="2">
      <t>ウス</t>
    </rPh>
    <phoneticPr fontId="1"/>
  </si>
  <si>
    <t>神守（1号）</t>
    <rPh sb="0" eb="2">
      <t>カモリ</t>
    </rPh>
    <phoneticPr fontId="1"/>
  </si>
  <si>
    <t>（2・3号）</t>
    <rPh sb="4" eb="5">
      <t>ゴウ</t>
    </rPh>
    <phoneticPr fontId="1"/>
  </si>
  <si>
    <t>真こども園</t>
    <rPh sb="0" eb="1">
      <t>マコト</t>
    </rPh>
    <phoneticPr fontId="1"/>
  </si>
  <si>
    <t>幼稚園・保育所等確保方策等児童数推移表</t>
    <rPh sb="0" eb="3">
      <t>ヨウチエン</t>
    </rPh>
    <rPh sb="4" eb="6">
      <t>ホイク</t>
    </rPh>
    <rPh sb="6" eb="7">
      <t>ショ</t>
    </rPh>
    <rPh sb="7" eb="8">
      <t>トウ</t>
    </rPh>
    <rPh sb="8" eb="10">
      <t>カクホ</t>
    </rPh>
    <rPh sb="10" eb="12">
      <t>ホウサク</t>
    </rPh>
    <rPh sb="12" eb="13">
      <t>トウ</t>
    </rPh>
    <rPh sb="13" eb="15">
      <t>ジドウ</t>
    </rPh>
    <rPh sb="15" eb="16">
      <t>スウ</t>
    </rPh>
    <phoneticPr fontId="1"/>
  </si>
  <si>
    <t>2号子ども保育所等児童数（広域受託含む）</t>
    <rPh sb="1" eb="2">
      <t>ゴウ</t>
    </rPh>
    <rPh sb="2" eb="3">
      <t>コ</t>
    </rPh>
    <rPh sb="5" eb="7">
      <t>ホイク</t>
    </rPh>
    <rPh sb="7" eb="8">
      <t>トコロ</t>
    </rPh>
    <rPh sb="8" eb="9">
      <t>トウ</t>
    </rPh>
    <rPh sb="9" eb="11">
      <t>ジドウ</t>
    </rPh>
    <rPh sb="11" eb="12">
      <t>スウ</t>
    </rPh>
    <rPh sb="13" eb="15">
      <t>コウイキ</t>
    </rPh>
    <rPh sb="15" eb="17">
      <t>ジュタク</t>
    </rPh>
    <rPh sb="17" eb="18">
      <t>フク</t>
    </rPh>
    <phoneticPr fontId="1"/>
  </si>
  <si>
    <t>3号（1,2歳）子ども保育所等入所児童数（広域受託含む）</t>
    <rPh sb="1" eb="2">
      <t>ゴウ</t>
    </rPh>
    <rPh sb="6" eb="7">
      <t>サイ</t>
    </rPh>
    <rPh sb="8" eb="9">
      <t>コ</t>
    </rPh>
    <rPh sb="11" eb="13">
      <t>ホイク</t>
    </rPh>
    <rPh sb="13" eb="14">
      <t>トコロ</t>
    </rPh>
    <rPh sb="14" eb="15">
      <t>トウ</t>
    </rPh>
    <rPh sb="15" eb="17">
      <t>ニュウショ</t>
    </rPh>
    <rPh sb="17" eb="19">
      <t>ジドウ</t>
    </rPh>
    <rPh sb="19" eb="20">
      <t>スウ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</si>
  <si>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</si>
  <si>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</si>
  <si>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</si>
  <si>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</si>
  <si>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</si>
  <si>
    <t>幼保連携型認定こども園</t>
    <phoneticPr fontId="1"/>
  </si>
  <si>
    <t>神島田</t>
    <rPh sb="0" eb="3">
      <t>カミシマダ</t>
    </rPh>
    <phoneticPr fontId="1"/>
  </si>
  <si>
    <t>ふじなみ</t>
  </si>
  <si>
    <t>ふじなみ</t>
    <phoneticPr fontId="1"/>
  </si>
  <si>
    <t>あたご</t>
  </si>
  <si>
    <t>あたご</t>
    <phoneticPr fontId="1"/>
  </si>
  <si>
    <t>manma</t>
    <phoneticPr fontId="1"/>
  </si>
  <si>
    <t>R2</t>
    <phoneticPr fontId="1"/>
  </si>
  <si>
    <t>新開(1号)</t>
    <rPh sb="0" eb="2">
      <t>シンガイ</t>
    </rPh>
    <rPh sb="4" eb="5">
      <t>ゴウ</t>
    </rPh>
    <phoneticPr fontId="1"/>
  </si>
  <si>
    <t>三和第一(1号)</t>
    <rPh sb="0" eb="2">
      <t>サンワ</t>
    </rPh>
    <rPh sb="2" eb="4">
      <t>ダイイチ</t>
    </rPh>
    <rPh sb="6" eb="7">
      <t>ゴウ</t>
    </rPh>
    <phoneticPr fontId="1"/>
  </si>
  <si>
    <t>三和第二(1号)</t>
    <rPh sb="0" eb="2">
      <t>サンワ</t>
    </rPh>
    <rPh sb="2" eb="4">
      <t>ダイニ</t>
    </rPh>
    <rPh sb="6" eb="7">
      <t>ゴウ</t>
    </rPh>
    <phoneticPr fontId="1"/>
  </si>
  <si>
    <t>ふじなみ(1号)</t>
    <rPh sb="6" eb="7">
      <t>ゴウ</t>
    </rPh>
    <phoneticPr fontId="1"/>
  </si>
  <si>
    <t>あたご(1号)</t>
    <rPh sb="5" eb="6">
      <t>ゴウ</t>
    </rPh>
    <phoneticPr fontId="1"/>
  </si>
  <si>
    <t>神島田(1号)</t>
    <rPh sb="0" eb="1">
      <t>カミ</t>
    </rPh>
    <rPh sb="1" eb="3">
      <t>シマダ</t>
    </rPh>
    <rPh sb="5" eb="6">
      <t>ゴウ</t>
    </rPh>
    <phoneticPr fontId="1"/>
  </si>
  <si>
    <t>ｍａｎｍａ</t>
    <phoneticPr fontId="1"/>
  </si>
  <si>
    <t>新開こども園</t>
    <rPh sb="0" eb="2">
      <t>シンガイ</t>
    </rPh>
    <rPh sb="5" eb="6">
      <t>エン</t>
    </rPh>
    <phoneticPr fontId="1"/>
  </si>
  <si>
    <t>3号（0歳）子ども保育所等入所児童数（広域受託含む）</t>
    <rPh sb="1" eb="2">
      <t>ゴウ</t>
    </rPh>
    <rPh sb="4" eb="5">
      <t>サイ</t>
    </rPh>
    <rPh sb="6" eb="7">
      <t>コ</t>
    </rPh>
    <rPh sb="9" eb="11">
      <t>ホイク</t>
    </rPh>
    <rPh sb="11" eb="12">
      <t>トコロ</t>
    </rPh>
    <rPh sb="12" eb="13">
      <t>トウ</t>
    </rPh>
    <rPh sb="13" eb="15">
      <t>ニュウショ</t>
    </rPh>
    <rPh sb="15" eb="17">
      <t>ジドウ</t>
    </rPh>
    <rPh sb="17" eb="18">
      <t>スウ</t>
    </rPh>
    <phoneticPr fontId="1"/>
  </si>
  <si>
    <t>1号子ども児童数（広域受託含む）</t>
    <rPh sb="1" eb="2">
      <t>ゴウ</t>
    </rPh>
    <rPh sb="2" eb="3">
      <t>コ</t>
    </rPh>
    <rPh sb="5" eb="7">
      <t>ジドウ</t>
    </rPh>
    <rPh sb="7" eb="8">
      <t>スウ</t>
    </rPh>
    <phoneticPr fontId="1"/>
  </si>
  <si>
    <t>R3</t>
  </si>
  <si>
    <t>つしま幼稚園</t>
    <rPh sb="3" eb="6">
      <t>ヨウチエン</t>
    </rPh>
    <phoneticPr fontId="1"/>
  </si>
  <si>
    <t>R4</t>
    <phoneticPr fontId="1"/>
  </si>
  <si>
    <t>つしま（1号）</t>
    <rPh sb="5" eb="6">
      <t>ゴウ</t>
    </rPh>
    <phoneticPr fontId="1"/>
  </si>
  <si>
    <t>計</t>
    <rPh sb="0" eb="1">
      <t>ケイ</t>
    </rPh>
    <phoneticPr fontId="1"/>
  </si>
  <si>
    <t>ひよこルーム</t>
    <phoneticPr fontId="1"/>
  </si>
  <si>
    <t>津島(公立)</t>
    <rPh sb="0" eb="2">
      <t>ツシマ</t>
    </rPh>
    <rPh sb="3" eb="5">
      <t>コウリツ</t>
    </rPh>
    <phoneticPr fontId="1"/>
  </si>
  <si>
    <t>R5</t>
    <phoneticPr fontId="1"/>
  </si>
  <si>
    <t>R&amp;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</si>
</sst>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/>
    <xf numFmtId="0" fontId="0" fillId="0" borderId="8" xfId="0" applyBorder="1" applyAlignment="1">
      <alignment vertical="center"/>
    </xf>
    <xf numFmtId="0" fontId="3" fillId="0" borderId="0" xfId="0" applyFont="1"/>
    <xf numFmtId="0" fontId="0" fillId="2" borderId="8" xfId="0" applyFill="1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5" xfId="0" applyBorder="1"/>
    <xf numFmtId="0" fontId="0" fillId="2" borderId="2" xfId="0" applyFill="1" applyBorder="1"/>
    <xf numFmtId="0" fontId="0" fillId="0" borderId="6" xfId="0" applyBorder="1"/>
    <xf numFmtId="0" fontId="5" fillId="0" borderId="1" xfId="0" applyFont="1" applyFill="1" applyBorder="1" applyAlignment="1">
      <alignment shrinkToFit="1"/>
    </xf>
    <xf numFmtId="38" fontId="0" fillId="0" borderId="1" xfId="1" applyFont="1" applyBorder="1" applyAlignment="1"/>
    <xf numFmtId="38" fontId="0" fillId="2" borderId="1" xfId="1" applyFont="1" applyFill="1" applyBorder="1" applyAlignment="1"/>
    <xf numFmtId="38" fontId="0" fillId="0" borderId="8" xfId="1" applyFont="1" applyBorder="1" applyAlignment="1"/>
    <xf numFmtId="38" fontId="0" fillId="0" borderId="1" xfId="1" applyFont="1" applyFill="1" applyBorder="1" applyAlignment="1">
      <alignment shrinkToFit="1"/>
    </xf>
    <xf numFmtId="38" fontId="0" fillId="0" borderId="1" xfId="1" applyFont="1" applyBorder="1" applyAlignment="1">
      <alignment shrinkToFit="1"/>
    </xf>
    <xf numFmtId="38" fontId="0" fillId="2" borderId="8" xfId="1" applyFont="1" applyFill="1" applyBorder="1" applyAlignment="1"/>
    <xf numFmtId="38" fontId="0" fillId="2" borderId="1" xfId="1" applyFont="1" applyFill="1" applyBorder="1" applyAlignment="1">
      <alignment shrinkToFit="1"/>
    </xf>
    <xf numFmtId="0" fontId="0" fillId="0" borderId="1" xfId="0" applyFill="1" applyBorder="1"/>
    <xf numFmtId="38" fontId="0" fillId="2" borderId="1" xfId="0" applyNumberFormat="1" applyFill="1" applyBorder="1"/>
    <xf numFmtId="0" fontId="0" fillId="0" borderId="8" xfId="0" applyBorder="1" applyAlignment="1">
      <alignment horizontal="center" vertical="center"/>
    </xf>
    <xf numFmtId="38" fontId="0" fillId="0" borderId="1" xfId="0" applyNumberFormat="1" applyBorder="1"/>
    <xf numFmtId="38" fontId="0" fillId="2" borderId="8" xfId="0" applyNumberFormat="1" applyFill="1" applyBorder="1"/>
    <xf numFmtId="38" fontId="0" fillId="0" borderId="8" xfId="0" applyNumberFormat="1" applyBorder="1"/>
    <xf numFmtId="38" fontId="0" fillId="0" borderId="5" xfId="1" applyFont="1" applyFill="1" applyBorder="1" applyAlignment="1">
      <alignment shrinkToFit="1"/>
    </xf>
    <xf numFmtId="0" fontId="4" fillId="0" borderId="0" xfId="0" applyFont="1" applyAlignment="1"/>
    <xf numFmtId="0" fontId="0" fillId="2" borderId="6" xfId="0" applyFill="1" applyBorder="1"/>
    <xf numFmtId="0" fontId="5" fillId="2" borderId="6" xfId="0" applyFont="1" applyFill="1" applyBorder="1"/>
    <xf numFmtId="0" fontId="0" fillId="0" borderId="6" xfId="0" applyBorder="1" applyAlignment="1">
      <alignment shrinkToFit="1"/>
    </xf>
    <xf numFmtId="38" fontId="0" fillId="0" borderId="1" xfId="0" applyNumberFormat="1" applyFill="1" applyBorder="1"/>
    <xf numFmtId="0" fontId="0" fillId="0" borderId="5" xfId="0" applyBorder="1" applyAlignment="1">
      <alignment shrinkToFit="1"/>
    </xf>
    <xf numFmtId="0" fontId="0" fillId="0" borderId="8" xfId="0" applyFill="1" applyBorder="1"/>
    <xf numFmtId="38" fontId="0" fillId="0" borderId="0" xfId="0" applyNumberFormat="1" applyFill="1" applyBorder="1"/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8" fontId="0" fillId="0" borderId="0" xfId="1" applyFont="1" applyFill="1" applyBorder="1" applyAlignment="1"/>
    <xf numFmtId="0" fontId="4" fillId="0" borderId="0" xfId="0" applyFont="1" applyFill="1" applyAlignment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shrinkToFit="1"/>
    </xf>
    <xf numFmtId="0" fontId="0" fillId="2" borderId="6" xfId="0" applyFill="1" applyBorder="1" applyAlignment="1">
      <alignment shrinkToFit="1"/>
    </xf>
    <xf numFmtId="0" fontId="5" fillId="2" borderId="6" xfId="0" applyFont="1" applyFill="1" applyBorder="1" applyAlignment="1">
      <alignment shrinkToFit="1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shrinkToFit="1"/>
    </xf>
    <xf numFmtId="0" fontId="0" fillId="2" borderId="8" xfId="0" applyFill="1" applyBorder="1" applyAlignment="1">
      <alignment vertical="center"/>
    </xf>
    <xf numFmtId="38" fontId="5" fillId="0" borderId="1" xfId="1" applyFont="1" applyFill="1" applyBorder="1" applyAlignment="1"/>
    <xf numFmtId="38" fontId="5" fillId="0" borderId="8" xfId="0" applyNumberFormat="1" applyFont="1" applyFill="1" applyBorder="1"/>
    <xf numFmtId="38" fontId="5" fillId="0" borderId="1" xfId="0" applyNumberFormat="1" applyFont="1" applyFill="1" applyBorder="1"/>
    <xf numFmtId="38" fontId="5" fillId="0" borderId="1" xfId="1" applyFont="1" applyFill="1" applyBorder="1" applyAlignment="1">
      <alignment shrinkToFit="1"/>
    </xf>
    <xf numFmtId="0" fontId="5" fillId="0" borderId="1" xfId="0" applyFont="1" applyFill="1" applyBorder="1"/>
    <xf numFmtId="0" fontId="0" fillId="2" borderId="11" xfId="0" applyFill="1" applyBorder="1" applyAlignment="1">
      <alignment shrinkToFit="1"/>
    </xf>
    <xf numFmtId="38" fontId="0" fillId="0" borderId="8" xfId="0" applyNumberFormat="1" applyFill="1" applyBorder="1"/>
    <xf numFmtId="38" fontId="0" fillId="0" borderId="1" xfId="1" applyFont="1" applyFill="1" applyBorder="1" applyAlignment="1"/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11" fillId="0" borderId="1" xfId="0" applyFont="1" applyBorder="1"/>
    <xf numFmtId="0" fontId="11" fillId="2" borderId="1" xfId="0" applyFont="1" applyFill="1" applyBorder="1"/>
    <xf numFmtId="38" fontId="11" fillId="2" borderId="1" xfId="0" applyNumberFormat="1" applyFont="1" applyFill="1" applyBorder="1"/>
    <xf numFmtId="38" fontId="11" fillId="2" borderId="1" xfId="1" applyFont="1" applyFill="1" applyBorder="1" applyAlignment="1"/>
    <xf numFmtId="0" fontId="11" fillId="0" borderId="1" xfId="0" applyFont="1" applyFill="1" applyBorder="1"/>
    <xf numFmtId="0" fontId="11" fillId="3" borderId="1" xfId="0" applyFont="1" applyFill="1" applyBorder="1"/>
    <xf numFmtId="0" fontId="0" fillId="3" borderId="8" xfId="0" applyFill="1" applyBorder="1"/>
    <xf numFmtId="0" fontId="0" fillId="3" borderId="1" xfId="0" applyFill="1" applyBorder="1" applyAlignment="1">
      <alignment shrinkToFit="1"/>
    </xf>
    <xf numFmtId="0" fontId="0" fillId="3" borderId="8" xfId="0" applyFill="1" applyBorder="1" applyAlignment="1">
      <alignment vertical="center"/>
    </xf>
    <xf numFmtId="38" fontId="11" fillId="3" borderId="5" xfId="1" applyFont="1" applyFill="1" applyBorder="1" applyAlignment="1">
      <alignment shrinkToFit="1"/>
    </xf>
    <xf numFmtId="0" fontId="5" fillId="0" borderId="1" xfId="0" applyFont="1" applyBorder="1"/>
    <xf numFmtId="0" fontId="5" fillId="2" borderId="1" xfId="0" applyFont="1" applyFill="1" applyBorder="1"/>
    <xf numFmtId="38" fontId="5" fillId="2" borderId="1" xfId="0" applyNumberFormat="1" applyFont="1" applyFill="1" applyBorder="1"/>
    <xf numFmtId="38" fontId="5" fillId="2" borderId="1" xfId="1" applyFont="1" applyFill="1" applyBorder="1" applyAlignment="1"/>
    <xf numFmtId="0" fontId="0" fillId="0" borderId="1" xfId="0" applyFont="1" applyBorder="1"/>
    <xf numFmtId="38" fontId="0" fillId="2" borderId="1" xfId="0" applyNumberFormat="1" applyFont="1" applyFill="1" applyBorder="1"/>
    <xf numFmtId="38" fontId="0" fillId="3" borderId="8" xfId="0" applyNumberFormat="1" applyFill="1" applyBorder="1"/>
    <xf numFmtId="38" fontId="0" fillId="3" borderId="8" xfId="1" applyFont="1" applyFill="1" applyBorder="1" applyAlignment="1"/>
    <xf numFmtId="0" fontId="0" fillId="0" borderId="0" xfId="0" applyBorder="1" applyAlignment="1">
      <alignment horizontal="center" vertical="center" wrapText="1"/>
    </xf>
    <xf numFmtId="0" fontId="11" fillId="3" borderId="1" xfId="0" applyFont="1" applyFill="1" applyBorder="1" applyAlignment="1">
      <alignment shrinkToFit="1"/>
    </xf>
    <xf numFmtId="0" fontId="11" fillId="3" borderId="8" xfId="0" applyFont="1" applyFill="1" applyBorder="1"/>
    <xf numFmtId="38" fontId="11" fillId="3" borderId="1" xfId="1" applyFont="1" applyFill="1" applyBorder="1" applyAlignment="1">
      <alignment shrinkToFit="1"/>
    </xf>
    <xf numFmtId="38" fontId="2" fillId="2" borderId="1" xfId="1" applyFont="1" applyFill="1" applyBorder="1" applyAlignment="1"/>
    <xf numFmtId="0" fontId="0" fillId="0" borderId="0" xfId="0" applyFill="1" applyBorder="1" applyAlignment="1">
      <alignment shrinkToFit="1"/>
    </xf>
    <xf numFmtId="0" fontId="0" fillId="0" borderId="6" xfId="0" applyFill="1" applyBorder="1" applyAlignment="1">
      <alignment shrinkToFit="1"/>
    </xf>
    <xf numFmtId="0" fontId="0" fillId="0" borderId="1" xfId="0" applyFont="1" applyFill="1" applyBorder="1"/>
    <xf numFmtId="38" fontId="11" fillId="3" borderId="1" xfId="0" applyNumberFormat="1" applyFont="1" applyFill="1" applyBorder="1"/>
    <xf numFmtId="38" fontId="11" fillId="0" borderId="1" xfId="0" applyNumberFormat="1" applyFont="1" applyFill="1" applyBorder="1"/>
    <xf numFmtId="38" fontId="0" fillId="3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8" xfId="0" applyFont="1" applyFill="1" applyBorder="1"/>
    <xf numFmtId="0" fontId="0" fillId="0" borderId="1" xfId="0" applyFill="1" applyBorder="1" applyAlignment="1">
      <alignment shrinkToFit="1"/>
    </xf>
    <xf numFmtId="0" fontId="0" fillId="0" borderId="8" xfId="0" applyFill="1" applyBorder="1" applyAlignment="1">
      <alignment vertical="center"/>
    </xf>
    <xf numFmtId="0" fontId="12" fillId="0" borderId="8" xfId="0" applyFont="1" applyFill="1" applyBorder="1"/>
    <xf numFmtId="0" fontId="12" fillId="0" borderId="8" xfId="0" applyFont="1" applyFill="1" applyBorder="1" applyAlignment="1">
      <alignment vertical="center"/>
    </xf>
    <xf numFmtId="0" fontId="12" fillId="0" borderId="1" xfId="0" applyFont="1" applyFill="1" applyBorder="1"/>
    <xf numFmtId="38" fontId="12" fillId="0" borderId="8" xfId="0" applyNumberFormat="1" applyFont="1" applyFill="1" applyBorder="1"/>
    <xf numFmtId="38" fontId="12" fillId="0" borderId="8" xfId="1" applyFont="1" applyFill="1" applyBorder="1" applyAlignment="1"/>
    <xf numFmtId="38" fontId="5" fillId="0" borderId="8" xfId="1" applyFont="1" applyFill="1" applyBorder="1" applyAlignment="1"/>
    <xf numFmtId="0" fontId="11" fillId="4" borderId="1" xfId="0" applyFont="1" applyFill="1" applyBorder="1"/>
    <xf numFmtId="0" fontId="0" fillId="4" borderId="1" xfId="0" applyFill="1" applyBorder="1"/>
    <xf numFmtId="38" fontId="0" fillId="4" borderId="1" xfId="1" applyFont="1" applyFill="1" applyBorder="1" applyAlignment="1">
      <alignment shrinkToFit="1"/>
    </xf>
    <xf numFmtId="38" fontId="5" fillId="4" borderId="1" xfId="1" applyFont="1" applyFill="1" applyBorder="1" applyAlignment="1">
      <alignment shrinkToFit="1"/>
    </xf>
    <xf numFmtId="38" fontId="0" fillId="4" borderId="5" xfId="1" applyFont="1" applyFill="1" applyBorder="1" applyAlignment="1">
      <alignment shrinkToFit="1"/>
    </xf>
    <xf numFmtId="38" fontId="0" fillId="4" borderId="1" xfId="1" applyFont="1" applyFill="1" applyBorder="1" applyAlignment="1"/>
    <xf numFmtId="38" fontId="11" fillId="4" borderId="1" xfId="1" applyFont="1" applyFill="1" applyBorder="1" applyAlignment="1">
      <alignment shrinkToFit="1"/>
    </xf>
    <xf numFmtId="38" fontId="11" fillId="0" borderId="1" xfId="1" applyFont="1" applyFill="1" applyBorder="1" applyAlignment="1">
      <alignment shrinkToFit="1"/>
    </xf>
    <xf numFmtId="38" fontId="11" fillId="4" borderId="1" xfId="0" applyNumberFormat="1" applyFont="1" applyFill="1" applyBorder="1"/>
    <xf numFmtId="38" fontId="2" fillId="0" borderId="1" xfId="1" applyFont="1" applyFill="1" applyBorder="1" applyAlignment="1">
      <alignment shrinkToFit="1"/>
    </xf>
    <xf numFmtId="38" fontId="2" fillId="4" borderId="1" xfId="1" applyFont="1" applyFill="1" applyBorder="1" applyAlignment="1">
      <alignment shrinkToFit="1"/>
    </xf>
    <xf numFmtId="0" fontId="0" fillId="2" borderId="1" xfId="0" applyFont="1" applyFill="1" applyBorder="1"/>
    <xf numFmtId="38" fontId="0" fillId="0" borderId="1" xfId="0" applyNumberFormat="1" applyFont="1" applyBorder="1"/>
    <xf numFmtId="38" fontId="5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178593</xdr:colOff>
      <xdr:row>0</xdr:row>
      <xdr:rowOff>281725</xdr:rowOff>
    </xdr:from>
    <xdr:to>
      <xdr:col>29</xdr:col>
      <xdr:colOff>389051</xdr:colOff>
      <xdr:row>2</xdr:row>
      <xdr:rowOff>187817</xdr:rowOff>
    </xdr:to>
    <xdr:sp macro="" textlink="">
      <xdr:nvSpPr>
        <xdr:cNvPr id="2" name="正方形/長方形 1"/>
        <xdr:cNvSpPr/>
      </xdr:nvSpPr>
      <xdr:spPr>
        <a:xfrm>
          <a:off x="17692687" y="281725"/>
          <a:ext cx="1591583" cy="59665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資料１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178593</xdr:colOff>
      <xdr:row>0</xdr:row>
      <xdr:rowOff>281725</xdr:rowOff>
    </xdr:from>
    <xdr:to>
      <xdr:col>29</xdr:col>
      <xdr:colOff>389051</xdr:colOff>
      <xdr:row>2</xdr:row>
      <xdr:rowOff>187817</xdr:rowOff>
    </xdr:to>
    <xdr:sp macro="" textlink="">
      <xdr:nvSpPr>
        <xdr:cNvPr id="2" name="正方形/長方形 1"/>
        <xdr:cNvSpPr/>
      </xdr:nvSpPr>
      <xdr:spPr>
        <a:xfrm>
          <a:off x="17618868" y="281725"/>
          <a:ext cx="1582058" cy="59189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資料１－１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133"/>
  <sheetViews>
    <sheetView tabSelected="1" view="pageBreakPreview" zoomScale="80" zoomScaleNormal="85" zoomScaleSheetLayoutView="80" workbookViewId="0">
      <selection activeCell="V12" sqref="V12"/>
    </sheetView>
  </sheetViews>
  <sheetFormatPr defaultRowHeight="13.5" x14ac:dyDescent="0.15"/>
  <cols>
    <col min="3" max="3" width="10.625" customWidth="1"/>
    <col min="5" max="6" width="7.625" customWidth="1"/>
    <col min="7" max="7" width="8.125" customWidth="1"/>
    <col min="8" max="8" width="6.875" customWidth="1"/>
    <col min="9" max="9" width="7.625" customWidth="1"/>
    <col min="10" max="10" width="8.125" customWidth="1"/>
    <col min="11" max="18" width="8.25" customWidth="1"/>
    <col min="19" max="20" width="8.125" customWidth="1"/>
  </cols>
  <sheetData>
    <row r="1" spans="1:19" ht="27" customHeight="1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40"/>
    </row>
    <row r="2" spans="1:19" ht="27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40"/>
    </row>
    <row r="3" spans="1:19" ht="24" customHeight="1" x14ac:dyDescent="0.15">
      <c r="A3" s="4" t="s">
        <v>18</v>
      </c>
      <c r="B3" s="4"/>
      <c r="S3" s="41"/>
    </row>
    <row r="4" spans="1:19" ht="24" customHeight="1" x14ac:dyDescent="0.15">
      <c r="A4" s="4" t="s">
        <v>70</v>
      </c>
      <c r="B4" s="4"/>
      <c r="S4" s="41"/>
    </row>
    <row r="5" spans="1:19" ht="18" customHeight="1" x14ac:dyDescent="0.15">
      <c r="C5" s="46" t="s">
        <v>17</v>
      </c>
      <c r="D5" s="141" t="s">
        <v>48</v>
      </c>
      <c r="E5" s="142"/>
      <c r="F5" s="143"/>
      <c r="G5" s="141" t="s">
        <v>49</v>
      </c>
      <c r="H5" s="142"/>
      <c r="I5" s="143"/>
      <c r="J5" s="141" t="s">
        <v>50</v>
      </c>
      <c r="K5" s="142"/>
      <c r="L5" s="143"/>
      <c r="M5" s="141" t="s">
        <v>51</v>
      </c>
      <c r="N5" s="142"/>
      <c r="O5" s="143"/>
      <c r="P5" s="141" t="s">
        <v>52</v>
      </c>
      <c r="Q5" s="142"/>
      <c r="R5" s="143"/>
      <c r="S5" s="41"/>
    </row>
    <row r="6" spans="1:19" ht="18" customHeight="1" x14ac:dyDescent="0.15">
      <c r="A6" s="48" t="s">
        <v>15</v>
      </c>
      <c r="B6" s="48" t="s">
        <v>23</v>
      </c>
      <c r="C6" s="3" t="s">
        <v>16</v>
      </c>
      <c r="D6" s="10" t="s">
        <v>30</v>
      </c>
      <c r="E6" s="46" t="s">
        <v>4</v>
      </c>
      <c r="F6" s="24"/>
      <c r="G6" s="10" t="s">
        <v>30</v>
      </c>
      <c r="H6" s="46" t="s">
        <v>4</v>
      </c>
      <c r="I6" s="10" t="s">
        <v>31</v>
      </c>
      <c r="J6" s="10" t="s">
        <v>30</v>
      </c>
      <c r="K6" s="46" t="s">
        <v>4</v>
      </c>
      <c r="L6" s="10" t="s">
        <v>31</v>
      </c>
      <c r="M6" s="10" t="s">
        <v>30</v>
      </c>
      <c r="N6" s="46" t="s">
        <v>4</v>
      </c>
      <c r="O6" s="10" t="s">
        <v>31</v>
      </c>
      <c r="P6" s="10" t="s">
        <v>30</v>
      </c>
      <c r="Q6" s="46" t="s">
        <v>4</v>
      </c>
      <c r="R6" s="10" t="s">
        <v>31</v>
      </c>
      <c r="S6" s="41"/>
    </row>
    <row r="7" spans="1:19" ht="18" customHeight="1" x14ac:dyDescent="0.15">
      <c r="A7" s="126" t="s">
        <v>6</v>
      </c>
      <c r="B7" s="153" t="s">
        <v>22</v>
      </c>
      <c r="C7" s="1" t="s">
        <v>7</v>
      </c>
      <c r="D7" s="1">
        <v>105</v>
      </c>
      <c r="E7" s="1">
        <v>36</v>
      </c>
      <c r="F7" s="5"/>
      <c r="G7" s="1">
        <v>105</v>
      </c>
      <c r="H7" s="1">
        <v>22</v>
      </c>
      <c r="I7" s="22">
        <f>H7-E7</f>
        <v>-14</v>
      </c>
      <c r="J7" s="35"/>
      <c r="K7" s="35"/>
      <c r="L7" s="22">
        <f>K7-H7</f>
        <v>-22</v>
      </c>
      <c r="M7" s="35"/>
      <c r="N7" s="35"/>
      <c r="O7" s="35"/>
      <c r="P7" s="35"/>
      <c r="Q7" s="35"/>
      <c r="R7" s="35"/>
      <c r="S7" s="41"/>
    </row>
    <row r="8" spans="1:19" ht="18" customHeight="1" x14ac:dyDescent="0.15">
      <c r="A8" s="128"/>
      <c r="B8" s="153"/>
      <c r="C8" s="2" t="s">
        <v>21</v>
      </c>
      <c r="D8" s="2">
        <f>SUM(D7)</f>
        <v>105</v>
      </c>
      <c r="E8" s="2">
        <f t="shared" ref="E8:H8" si="0">SUM(E7)</f>
        <v>36</v>
      </c>
      <c r="F8" s="8"/>
      <c r="G8" s="2">
        <f>SUM(G7)</f>
        <v>105</v>
      </c>
      <c r="H8" s="2">
        <f t="shared" si="0"/>
        <v>22</v>
      </c>
      <c r="I8" s="2">
        <f>H8-E8</f>
        <v>-14</v>
      </c>
      <c r="J8" s="2">
        <f t="shared" ref="J8:K8" si="1">SUM(J7)</f>
        <v>0</v>
      </c>
      <c r="K8" s="2">
        <f t="shared" si="1"/>
        <v>0</v>
      </c>
      <c r="L8" s="2">
        <f>K8-H8</f>
        <v>-22</v>
      </c>
      <c r="M8" s="2">
        <f t="shared" ref="M8:N8" si="2">SUM(M7)</f>
        <v>0</v>
      </c>
      <c r="N8" s="2">
        <f t="shared" si="2"/>
        <v>0</v>
      </c>
      <c r="O8" s="2">
        <f>N8-K8</f>
        <v>0</v>
      </c>
      <c r="P8" s="2">
        <f t="shared" ref="P8" si="3">SUM(P7)</f>
        <v>0</v>
      </c>
      <c r="Q8" s="2"/>
      <c r="R8" s="2"/>
      <c r="S8" s="41"/>
    </row>
    <row r="9" spans="1:19" ht="18" customHeight="1" x14ac:dyDescent="0.15">
      <c r="A9" s="126" t="s">
        <v>14</v>
      </c>
      <c r="B9" s="153"/>
      <c r="C9" s="1" t="s">
        <v>2</v>
      </c>
      <c r="D9" s="1">
        <v>200</v>
      </c>
      <c r="E9" s="1">
        <v>122</v>
      </c>
      <c r="F9" s="5"/>
      <c r="G9" s="1">
        <v>200</v>
      </c>
      <c r="H9" s="1">
        <v>117</v>
      </c>
      <c r="I9" s="22">
        <f>H9-E9</f>
        <v>-5</v>
      </c>
      <c r="J9" s="59">
        <v>120</v>
      </c>
      <c r="K9" s="22">
        <v>114</v>
      </c>
      <c r="L9" s="22">
        <f>K9-H9</f>
        <v>-3</v>
      </c>
      <c r="M9" s="72">
        <v>105</v>
      </c>
      <c r="N9" s="1">
        <v>104</v>
      </c>
      <c r="O9" s="22">
        <f>N9-K9</f>
        <v>-10</v>
      </c>
      <c r="P9" s="108">
        <v>90</v>
      </c>
      <c r="Q9" s="22"/>
      <c r="R9" s="22"/>
      <c r="S9" s="41"/>
    </row>
    <row r="10" spans="1:19" ht="18" customHeight="1" x14ac:dyDescent="0.15">
      <c r="A10" s="127"/>
      <c r="B10" s="153"/>
      <c r="C10" s="1" t="s">
        <v>1</v>
      </c>
      <c r="D10" s="1">
        <v>150</v>
      </c>
      <c r="E10" s="1">
        <v>67</v>
      </c>
      <c r="F10" s="5"/>
      <c r="G10" s="1">
        <v>150</v>
      </c>
      <c r="H10" s="1">
        <v>64</v>
      </c>
      <c r="I10" s="22">
        <f t="shared" ref="I10:I11" si="4">H10-E10</f>
        <v>-3</v>
      </c>
      <c r="J10" s="22">
        <v>150</v>
      </c>
      <c r="K10" s="22">
        <v>61</v>
      </c>
      <c r="L10" s="22">
        <f>K10-H10</f>
        <v>-3</v>
      </c>
      <c r="M10" s="22">
        <v>150</v>
      </c>
      <c r="N10" s="1">
        <v>67</v>
      </c>
      <c r="O10" s="22">
        <f>N10-K10</f>
        <v>6</v>
      </c>
      <c r="P10" s="22">
        <v>60</v>
      </c>
      <c r="Q10" s="22"/>
      <c r="R10" s="22"/>
      <c r="S10" s="41"/>
    </row>
    <row r="11" spans="1:19" ht="18" customHeight="1" x14ac:dyDescent="0.15">
      <c r="A11" s="127"/>
      <c r="B11" s="153"/>
      <c r="C11" s="1" t="s">
        <v>3</v>
      </c>
      <c r="D11" s="1">
        <v>280</v>
      </c>
      <c r="E11" s="1">
        <v>111</v>
      </c>
      <c r="F11" s="5"/>
      <c r="G11" s="1">
        <v>280</v>
      </c>
      <c r="H11" s="1">
        <v>115</v>
      </c>
      <c r="I11" s="22">
        <f t="shared" si="4"/>
        <v>4</v>
      </c>
      <c r="J11" s="99"/>
      <c r="K11" s="99"/>
      <c r="L11" s="99"/>
      <c r="M11" s="99"/>
      <c r="N11" s="99"/>
      <c r="O11" s="99"/>
      <c r="P11" s="99"/>
      <c r="Q11" s="99"/>
      <c r="R11" s="99"/>
      <c r="S11" s="41"/>
    </row>
    <row r="12" spans="1:19" ht="18" customHeight="1" x14ac:dyDescent="0.15">
      <c r="A12" s="128"/>
      <c r="B12" s="153"/>
      <c r="C12" s="2" t="s">
        <v>21</v>
      </c>
      <c r="D12" s="2">
        <f>SUM(D9:D11)</f>
        <v>630</v>
      </c>
      <c r="E12" s="2">
        <f>SUM(E9:E11)</f>
        <v>300</v>
      </c>
      <c r="F12" s="8"/>
      <c r="G12" s="2">
        <f>SUM(G9:G11)</f>
        <v>630</v>
      </c>
      <c r="H12" s="2">
        <f>SUM(H9:H11)</f>
        <v>296</v>
      </c>
      <c r="I12" s="2">
        <f>H12-E12</f>
        <v>-4</v>
      </c>
      <c r="J12" s="78">
        <f>SUM(J9:J11)</f>
        <v>270</v>
      </c>
      <c r="K12" s="2">
        <f>SUM(K9:K11)</f>
        <v>175</v>
      </c>
      <c r="L12" s="2">
        <f>K12-H12</f>
        <v>-121</v>
      </c>
      <c r="M12" s="68">
        <f>SUM(M9:M11)</f>
        <v>255</v>
      </c>
      <c r="N12" s="2">
        <f>SUM(N9:N11)</f>
        <v>171</v>
      </c>
      <c r="O12" s="2">
        <v>0</v>
      </c>
      <c r="P12" s="68">
        <f>SUM(P9:P11)</f>
        <v>150</v>
      </c>
      <c r="Q12" s="2"/>
      <c r="R12" s="2"/>
      <c r="S12" s="41"/>
    </row>
    <row r="13" spans="1:19" ht="18" customHeight="1" x14ac:dyDescent="0.15">
      <c r="A13" s="129" t="s">
        <v>26</v>
      </c>
      <c r="B13" s="130"/>
      <c r="C13" s="131"/>
      <c r="D13" s="2">
        <f>D8+D12</f>
        <v>735</v>
      </c>
      <c r="E13" s="2">
        <f>E8+E12</f>
        <v>336</v>
      </c>
      <c r="F13" s="8"/>
      <c r="G13" s="2">
        <f>G8+G12</f>
        <v>735</v>
      </c>
      <c r="H13" s="2">
        <f>H8+H12</f>
        <v>318</v>
      </c>
      <c r="I13" s="2">
        <f>H13-E13</f>
        <v>-18</v>
      </c>
      <c r="J13" s="78">
        <f>J8+J12</f>
        <v>270</v>
      </c>
      <c r="K13" s="2">
        <f>K8+K12</f>
        <v>175</v>
      </c>
      <c r="L13" s="2">
        <f>K13-H13</f>
        <v>-143</v>
      </c>
      <c r="M13" s="68">
        <f>M8+M12</f>
        <v>255</v>
      </c>
      <c r="N13" s="2">
        <f>N8+N12</f>
        <v>171</v>
      </c>
      <c r="O13" s="2">
        <v>0</v>
      </c>
      <c r="P13" s="68">
        <f>P8+P12</f>
        <v>150</v>
      </c>
      <c r="Q13" s="2"/>
      <c r="R13" s="2"/>
      <c r="S13" s="41"/>
    </row>
    <row r="14" spans="1:19" ht="18" customHeight="1" x14ac:dyDescent="0.15">
      <c r="A14" s="124" t="s">
        <v>6</v>
      </c>
      <c r="B14" s="132" t="s">
        <v>53</v>
      </c>
      <c r="C14" s="66" t="s">
        <v>68</v>
      </c>
      <c r="D14" s="22">
        <v>42</v>
      </c>
      <c r="E14" s="22">
        <v>2</v>
      </c>
      <c r="F14" s="35"/>
      <c r="G14" s="22">
        <v>42</v>
      </c>
      <c r="H14" s="22">
        <v>2</v>
      </c>
      <c r="I14" s="22">
        <f>H14-E14</f>
        <v>0</v>
      </c>
      <c r="J14" s="22">
        <v>42</v>
      </c>
      <c r="K14" s="22">
        <v>12</v>
      </c>
      <c r="L14" s="22">
        <f>K14-H14</f>
        <v>10</v>
      </c>
      <c r="M14" s="22">
        <v>42</v>
      </c>
      <c r="N14" s="22">
        <v>13</v>
      </c>
      <c r="O14" s="22">
        <f>N14-K14</f>
        <v>1</v>
      </c>
      <c r="P14" s="109">
        <v>42</v>
      </c>
      <c r="Q14" s="22"/>
      <c r="R14" s="22"/>
      <c r="S14" s="41"/>
    </row>
    <row r="15" spans="1:19" ht="18" customHeight="1" x14ac:dyDescent="0.15">
      <c r="A15" s="125"/>
      <c r="B15" s="132"/>
      <c r="C15" s="52" t="s">
        <v>21</v>
      </c>
      <c r="D15" s="2">
        <f>SUM(D14)</f>
        <v>42</v>
      </c>
      <c r="E15" s="2">
        <f>SUM(E14)</f>
        <v>2</v>
      </c>
      <c r="F15" s="8"/>
      <c r="G15" s="2">
        <f>SUM(G14)</f>
        <v>42</v>
      </c>
      <c r="H15" s="2">
        <f t="shared" ref="H15:P15" si="5">SUM(H14)</f>
        <v>2</v>
      </c>
      <c r="I15" s="2">
        <f t="shared" si="5"/>
        <v>0</v>
      </c>
      <c r="J15" s="2">
        <f t="shared" si="5"/>
        <v>42</v>
      </c>
      <c r="K15" s="2">
        <f t="shared" si="5"/>
        <v>12</v>
      </c>
      <c r="L15" s="2">
        <f>SUM(L14)</f>
        <v>10</v>
      </c>
      <c r="M15" s="2">
        <f t="shared" si="5"/>
        <v>42</v>
      </c>
      <c r="N15" s="2">
        <f t="shared" si="5"/>
        <v>13</v>
      </c>
      <c r="O15" s="2">
        <f t="shared" si="5"/>
        <v>1</v>
      </c>
      <c r="P15" s="2">
        <f t="shared" si="5"/>
        <v>42</v>
      </c>
      <c r="Q15" s="2"/>
      <c r="R15" s="2"/>
      <c r="S15" s="41"/>
    </row>
    <row r="16" spans="1:19" ht="18" customHeight="1" x14ac:dyDescent="0.15">
      <c r="A16" s="133" t="s">
        <v>14</v>
      </c>
      <c r="B16" s="132"/>
      <c r="C16" s="1" t="s">
        <v>0</v>
      </c>
      <c r="D16" s="1">
        <v>75</v>
      </c>
      <c r="E16" s="51">
        <v>73</v>
      </c>
      <c r="F16" s="6"/>
      <c r="G16" s="1">
        <v>75</v>
      </c>
      <c r="H16" s="1">
        <v>67</v>
      </c>
      <c r="I16" s="22">
        <f>H16-E16</f>
        <v>-6</v>
      </c>
      <c r="J16" s="22">
        <v>75</v>
      </c>
      <c r="K16" s="22">
        <v>64</v>
      </c>
      <c r="L16" s="22">
        <f>K16-H16</f>
        <v>-3</v>
      </c>
      <c r="M16" s="22">
        <v>75</v>
      </c>
      <c r="N16" s="22">
        <v>65</v>
      </c>
      <c r="O16" s="22">
        <f>N16-K16</f>
        <v>1</v>
      </c>
      <c r="P16" s="109">
        <v>60</v>
      </c>
      <c r="Q16" s="22"/>
      <c r="R16" s="22"/>
      <c r="S16" s="41"/>
    </row>
    <row r="17" spans="1:19" ht="18" customHeight="1" x14ac:dyDescent="0.15">
      <c r="A17" s="133"/>
      <c r="B17" s="132"/>
      <c r="C17" s="9" t="s">
        <v>44</v>
      </c>
      <c r="D17" s="1">
        <v>15</v>
      </c>
      <c r="E17" s="51">
        <v>15</v>
      </c>
      <c r="F17" s="6"/>
      <c r="G17" s="1">
        <v>15</v>
      </c>
      <c r="H17" s="1">
        <v>15</v>
      </c>
      <c r="I17" s="22">
        <f t="shared" ref="I17:I24" si="6">H17-E17</f>
        <v>0</v>
      </c>
      <c r="J17" s="22">
        <v>15</v>
      </c>
      <c r="K17" s="22">
        <v>15</v>
      </c>
      <c r="L17" s="22">
        <f t="shared" ref="L17:L25" si="7">K17-H17</f>
        <v>0</v>
      </c>
      <c r="M17" s="22">
        <v>15</v>
      </c>
      <c r="N17" s="22">
        <v>10</v>
      </c>
      <c r="O17" s="22">
        <f t="shared" ref="O17:O25" si="8">N17-K17</f>
        <v>-5</v>
      </c>
      <c r="P17" s="109">
        <v>15</v>
      </c>
      <c r="Q17" s="22"/>
      <c r="R17" s="22"/>
      <c r="S17" s="41"/>
    </row>
    <row r="18" spans="1:19" ht="18" customHeight="1" x14ac:dyDescent="0.15">
      <c r="A18" s="133"/>
      <c r="B18" s="132"/>
      <c r="C18" s="1" t="s">
        <v>11</v>
      </c>
      <c r="D18" s="1">
        <v>15</v>
      </c>
      <c r="E18" s="51">
        <v>10</v>
      </c>
      <c r="F18" s="6"/>
      <c r="G18" s="1">
        <v>15</v>
      </c>
      <c r="H18" s="1">
        <v>13</v>
      </c>
      <c r="I18" s="22">
        <f t="shared" si="6"/>
        <v>3</v>
      </c>
      <c r="J18" s="22">
        <v>15</v>
      </c>
      <c r="K18" s="22">
        <v>13</v>
      </c>
      <c r="L18" s="22">
        <f t="shared" si="7"/>
        <v>0</v>
      </c>
      <c r="M18" s="22">
        <v>15</v>
      </c>
      <c r="N18" s="22">
        <v>14</v>
      </c>
      <c r="O18" s="22">
        <f t="shared" si="8"/>
        <v>1</v>
      </c>
      <c r="P18" s="109">
        <v>15</v>
      </c>
      <c r="Q18" s="22"/>
      <c r="R18" s="22"/>
      <c r="S18" s="41"/>
    </row>
    <row r="19" spans="1:19" ht="18" customHeight="1" x14ac:dyDescent="0.15">
      <c r="A19" s="133"/>
      <c r="B19" s="132"/>
      <c r="C19" s="9" t="s">
        <v>32</v>
      </c>
      <c r="D19" s="1">
        <v>15</v>
      </c>
      <c r="E19" s="51">
        <v>13</v>
      </c>
      <c r="F19" s="6"/>
      <c r="G19" s="1">
        <v>15</v>
      </c>
      <c r="H19" s="1">
        <v>17</v>
      </c>
      <c r="I19" s="22">
        <f t="shared" si="6"/>
        <v>4</v>
      </c>
      <c r="J19" s="1">
        <v>15</v>
      </c>
      <c r="K19" s="1">
        <v>17</v>
      </c>
      <c r="L19" s="22">
        <f t="shared" si="7"/>
        <v>0</v>
      </c>
      <c r="M19" s="1">
        <v>15</v>
      </c>
      <c r="N19" s="1">
        <v>14</v>
      </c>
      <c r="O19" s="22">
        <f t="shared" si="8"/>
        <v>-3</v>
      </c>
      <c r="P19" s="109">
        <v>15</v>
      </c>
      <c r="Q19" s="22"/>
      <c r="R19" s="22"/>
      <c r="S19" s="41"/>
    </row>
    <row r="20" spans="1:19" ht="18" customHeight="1" x14ac:dyDescent="0.15">
      <c r="A20" s="133"/>
      <c r="B20" s="132"/>
      <c r="C20" s="9" t="s">
        <v>9</v>
      </c>
      <c r="D20" s="1">
        <v>15</v>
      </c>
      <c r="E20" s="51">
        <v>5</v>
      </c>
      <c r="F20" s="6"/>
      <c r="G20" s="1">
        <v>15</v>
      </c>
      <c r="H20" s="1">
        <v>16</v>
      </c>
      <c r="I20" s="22">
        <f t="shared" si="6"/>
        <v>11</v>
      </c>
      <c r="J20" s="1">
        <v>15</v>
      </c>
      <c r="K20" s="1">
        <v>18</v>
      </c>
      <c r="L20" s="22">
        <f t="shared" si="7"/>
        <v>2</v>
      </c>
      <c r="M20" s="1">
        <v>15</v>
      </c>
      <c r="N20" s="1">
        <v>14</v>
      </c>
      <c r="O20" s="22">
        <f t="shared" si="8"/>
        <v>-4</v>
      </c>
      <c r="P20" s="109">
        <v>15</v>
      </c>
      <c r="Q20" s="22"/>
      <c r="R20" s="22"/>
      <c r="S20" s="41"/>
    </row>
    <row r="21" spans="1:19" ht="18" customHeight="1" x14ac:dyDescent="0.15">
      <c r="A21" s="133"/>
      <c r="B21" s="132"/>
      <c r="C21" s="9" t="s">
        <v>10</v>
      </c>
      <c r="D21" s="1">
        <v>15</v>
      </c>
      <c r="E21" s="51">
        <v>14</v>
      </c>
      <c r="F21" s="6"/>
      <c r="G21" s="1">
        <v>15</v>
      </c>
      <c r="H21" s="1">
        <v>14</v>
      </c>
      <c r="I21" s="22">
        <f t="shared" si="6"/>
        <v>0</v>
      </c>
      <c r="J21" s="1">
        <v>15</v>
      </c>
      <c r="K21" s="1">
        <v>16</v>
      </c>
      <c r="L21" s="22">
        <f t="shared" si="7"/>
        <v>2</v>
      </c>
      <c r="M21" s="1">
        <v>15</v>
      </c>
      <c r="N21" s="1">
        <v>16</v>
      </c>
      <c r="O21" s="22">
        <f t="shared" si="8"/>
        <v>0</v>
      </c>
      <c r="P21" s="109">
        <v>15</v>
      </c>
      <c r="Q21" s="22"/>
      <c r="R21" s="22"/>
      <c r="S21" s="41"/>
    </row>
    <row r="22" spans="1:19" ht="18" customHeight="1" x14ac:dyDescent="0.15">
      <c r="A22" s="133"/>
      <c r="B22" s="132"/>
      <c r="C22" s="9" t="s">
        <v>56</v>
      </c>
      <c r="D22" s="1">
        <v>15</v>
      </c>
      <c r="E22" s="51">
        <v>2</v>
      </c>
      <c r="F22" s="6"/>
      <c r="G22" s="1">
        <v>15</v>
      </c>
      <c r="H22" s="1">
        <v>9</v>
      </c>
      <c r="I22" s="22">
        <f t="shared" si="6"/>
        <v>7</v>
      </c>
      <c r="J22" s="1">
        <v>15</v>
      </c>
      <c r="K22" s="1">
        <v>11</v>
      </c>
      <c r="L22" s="22">
        <f t="shared" si="7"/>
        <v>2</v>
      </c>
      <c r="M22" s="1">
        <v>15</v>
      </c>
      <c r="N22" s="1">
        <v>12</v>
      </c>
      <c r="O22" s="22">
        <f t="shared" si="8"/>
        <v>1</v>
      </c>
      <c r="P22" s="109">
        <v>15</v>
      </c>
      <c r="Q22" s="22"/>
      <c r="R22" s="22"/>
      <c r="S22" s="41"/>
    </row>
    <row r="23" spans="1:19" ht="18" customHeight="1" x14ac:dyDescent="0.15">
      <c r="A23" s="133"/>
      <c r="B23" s="132"/>
      <c r="C23" s="9" t="s">
        <v>58</v>
      </c>
      <c r="D23" s="1">
        <v>10</v>
      </c>
      <c r="E23" s="51">
        <v>1</v>
      </c>
      <c r="F23" s="6"/>
      <c r="G23" s="1">
        <v>10</v>
      </c>
      <c r="H23" s="1">
        <v>3</v>
      </c>
      <c r="I23" s="22">
        <f t="shared" si="6"/>
        <v>2</v>
      </c>
      <c r="J23" s="1">
        <v>10</v>
      </c>
      <c r="K23" s="1">
        <v>2</v>
      </c>
      <c r="L23" s="22">
        <f t="shared" si="7"/>
        <v>-1</v>
      </c>
      <c r="M23" s="1">
        <v>10</v>
      </c>
      <c r="N23" s="1">
        <v>3</v>
      </c>
      <c r="O23" s="22">
        <f t="shared" si="8"/>
        <v>1</v>
      </c>
      <c r="P23" s="109">
        <v>10</v>
      </c>
      <c r="Q23" s="22"/>
      <c r="R23" s="22"/>
      <c r="S23" s="41"/>
    </row>
    <row r="24" spans="1:19" ht="18" customHeight="1" x14ac:dyDescent="0.15">
      <c r="A24" s="133"/>
      <c r="B24" s="132"/>
      <c r="C24" s="9" t="s">
        <v>54</v>
      </c>
      <c r="D24" s="1">
        <v>15</v>
      </c>
      <c r="E24" s="51">
        <v>4</v>
      </c>
      <c r="F24" s="6"/>
      <c r="G24" s="1">
        <v>15</v>
      </c>
      <c r="H24" s="1">
        <v>10</v>
      </c>
      <c r="I24" s="22">
        <f t="shared" si="6"/>
        <v>6</v>
      </c>
      <c r="J24" s="1">
        <v>15</v>
      </c>
      <c r="K24" s="1">
        <v>12</v>
      </c>
      <c r="L24" s="22">
        <f t="shared" si="7"/>
        <v>2</v>
      </c>
      <c r="M24" s="1">
        <v>15</v>
      </c>
      <c r="N24" s="1">
        <v>15</v>
      </c>
      <c r="O24" s="22">
        <f t="shared" si="8"/>
        <v>3</v>
      </c>
      <c r="P24" s="109">
        <v>15</v>
      </c>
      <c r="Q24" s="22"/>
      <c r="R24" s="22"/>
      <c r="S24" s="41"/>
    </row>
    <row r="25" spans="1:19" ht="18" customHeight="1" x14ac:dyDescent="0.15">
      <c r="A25" s="133"/>
      <c r="B25" s="132"/>
      <c r="C25" s="100" t="s">
        <v>72</v>
      </c>
      <c r="D25" s="35"/>
      <c r="E25" s="101"/>
      <c r="F25" s="101"/>
      <c r="G25" s="35"/>
      <c r="H25" s="35"/>
      <c r="I25" s="35"/>
      <c r="J25" s="59">
        <v>95</v>
      </c>
      <c r="K25" s="1">
        <v>75</v>
      </c>
      <c r="L25" s="22">
        <f t="shared" si="7"/>
        <v>75</v>
      </c>
      <c r="M25" s="72">
        <v>65</v>
      </c>
      <c r="N25" s="1">
        <v>59</v>
      </c>
      <c r="O25" s="22">
        <f t="shared" si="8"/>
        <v>-16</v>
      </c>
      <c r="P25" s="71">
        <v>60</v>
      </c>
      <c r="Q25" s="22"/>
      <c r="R25" s="22"/>
      <c r="S25" s="41"/>
    </row>
    <row r="26" spans="1:19" ht="18" customHeight="1" x14ac:dyDescent="0.15">
      <c r="A26" s="133"/>
      <c r="B26" s="132"/>
      <c r="C26" s="53" t="s">
        <v>21</v>
      </c>
      <c r="D26" s="2">
        <f>SUM(D16:D25)</f>
        <v>190</v>
      </c>
      <c r="E26" s="2">
        <f>SUM(E16:E25)</f>
        <v>137</v>
      </c>
      <c r="F26" s="54"/>
      <c r="G26" s="2">
        <f>SUM(G16:G25)</f>
        <v>190</v>
      </c>
      <c r="H26" s="2">
        <f>SUM(H16:H25)</f>
        <v>164</v>
      </c>
      <c r="I26" s="2">
        <f>SUM(I16:I25)</f>
        <v>27</v>
      </c>
      <c r="J26" s="78">
        <f>SUM(J16:J25)</f>
        <v>285</v>
      </c>
      <c r="K26" s="2">
        <f t="shared" ref="K26:P26" si="9">SUM(K16:K25)</f>
        <v>243</v>
      </c>
      <c r="L26" s="2">
        <f>SUM(L16:L25)</f>
        <v>79</v>
      </c>
      <c r="M26" s="68">
        <f>SUM(M16:M25)</f>
        <v>255</v>
      </c>
      <c r="N26" s="2">
        <f t="shared" ref="N26" si="10">SUM(N16:N25)</f>
        <v>222</v>
      </c>
      <c r="O26" s="2">
        <f t="shared" si="9"/>
        <v>-21</v>
      </c>
      <c r="P26" s="68">
        <f t="shared" si="9"/>
        <v>235</v>
      </c>
      <c r="Q26" s="2"/>
      <c r="R26" s="2"/>
      <c r="S26" s="41"/>
    </row>
    <row r="27" spans="1:19" ht="18" customHeight="1" x14ac:dyDescent="0.15">
      <c r="A27" s="129" t="s">
        <v>26</v>
      </c>
      <c r="B27" s="130"/>
      <c r="C27" s="131"/>
      <c r="D27" s="2">
        <f>D15+D26</f>
        <v>232</v>
      </c>
      <c r="E27" s="2">
        <f>E15+E26</f>
        <v>139</v>
      </c>
      <c r="F27" s="8"/>
      <c r="G27" s="2">
        <f>G15+G26</f>
        <v>232</v>
      </c>
      <c r="H27" s="2">
        <f>H15+H26</f>
        <v>166</v>
      </c>
      <c r="I27" s="2">
        <f>H27-E27</f>
        <v>27</v>
      </c>
      <c r="J27" s="78">
        <f>J15+J26</f>
        <v>327</v>
      </c>
      <c r="K27" s="2">
        <f>K15+K26</f>
        <v>255</v>
      </c>
      <c r="L27" s="2">
        <f>K27-H27</f>
        <v>89</v>
      </c>
      <c r="M27" s="68">
        <f>M15+M26</f>
        <v>297</v>
      </c>
      <c r="N27" s="119">
        <f>N15+N26</f>
        <v>235</v>
      </c>
      <c r="O27" s="2">
        <v>0</v>
      </c>
      <c r="P27" s="68">
        <f>P15+P26</f>
        <v>277</v>
      </c>
      <c r="Q27" s="2"/>
      <c r="R27" s="2"/>
      <c r="S27" s="41"/>
    </row>
    <row r="28" spans="1:19" ht="18" customHeight="1" x14ac:dyDescent="0.15">
      <c r="A28" s="123" t="s">
        <v>12</v>
      </c>
      <c r="B28" s="123"/>
      <c r="C28" s="123"/>
      <c r="D28" s="2">
        <f>D13+D27</f>
        <v>967</v>
      </c>
      <c r="E28" s="2">
        <f>E13+E27</f>
        <v>475</v>
      </c>
      <c r="F28" s="8"/>
      <c r="G28" s="2">
        <f t="shared" ref="G28:J28" si="11">G13+G27</f>
        <v>967</v>
      </c>
      <c r="H28" s="2">
        <f>H13+H27</f>
        <v>484</v>
      </c>
      <c r="I28" s="2">
        <f>I13+I27</f>
        <v>9</v>
      </c>
      <c r="J28" s="78">
        <f t="shared" si="11"/>
        <v>597</v>
      </c>
      <c r="K28" s="2">
        <f>K13+K27</f>
        <v>430</v>
      </c>
      <c r="L28" s="2">
        <f>L13+L27</f>
        <v>-54</v>
      </c>
      <c r="M28" s="68">
        <f>M13+M27</f>
        <v>552</v>
      </c>
      <c r="N28" s="119">
        <f>N13+N27</f>
        <v>406</v>
      </c>
      <c r="O28" s="2">
        <v>0</v>
      </c>
      <c r="P28" s="68">
        <f>P13+P27</f>
        <v>427</v>
      </c>
      <c r="Q28" s="2"/>
      <c r="R28" s="2"/>
      <c r="S28" s="41"/>
    </row>
    <row r="29" spans="1:19" ht="18" customHeight="1" x14ac:dyDescent="0.15">
      <c r="A29" s="122" t="s">
        <v>33</v>
      </c>
      <c r="B29" s="122"/>
      <c r="C29" s="122"/>
      <c r="D29" s="2">
        <v>628</v>
      </c>
      <c r="E29" s="2"/>
      <c r="F29" s="8"/>
      <c r="G29" s="2">
        <v>594</v>
      </c>
      <c r="H29" s="2"/>
      <c r="I29" s="23"/>
      <c r="J29" s="2">
        <v>582</v>
      </c>
      <c r="K29" s="2"/>
      <c r="L29" s="23"/>
      <c r="M29" s="2">
        <v>418</v>
      </c>
      <c r="N29" s="2"/>
      <c r="O29" s="23"/>
      <c r="P29" s="2">
        <v>418</v>
      </c>
      <c r="Q29" s="2"/>
      <c r="R29" s="23"/>
      <c r="S29" s="41"/>
    </row>
    <row r="30" spans="1:19" ht="23.25" customHeight="1" x14ac:dyDescent="0.2">
      <c r="A30" s="7" t="s">
        <v>19</v>
      </c>
      <c r="B30" s="7"/>
      <c r="S30" s="41"/>
    </row>
    <row r="31" spans="1:19" ht="23.25" customHeight="1" x14ac:dyDescent="0.15">
      <c r="A31" s="4" t="s">
        <v>46</v>
      </c>
      <c r="B31" s="4"/>
      <c r="S31" s="41"/>
    </row>
    <row r="32" spans="1:19" ht="18" customHeight="1" x14ac:dyDescent="0.15">
      <c r="A32" s="4"/>
      <c r="B32" s="4"/>
      <c r="C32" s="46" t="s">
        <v>17</v>
      </c>
      <c r="D32" s="141" t="s">
        <v>48</v>
      </c>
      <c r="E32" s="142"/>
      <c r="F32" s="143"/>
      <c r="G32" s="141" t="s">
        <v>49</v>
      </c>
      <c r="H32" s="142"/>
      <c r="I32" s="143"/>
      <c r="J32" s="141" t="s">
        <v>50</v>
      </c>
      <c r="K32" s="142"/>
      <c r="L32" s="143"/>
      <c r="M32" s="141" t="s">
        <v>51</v>
      </c>
      <c r="N32" s="142"/>
      <c r="O32" s="143"/>
      <c r="P32" s="141" t="s">
        <v>52</v>
      </c>
      <c r="Q32" s="142"/>
      <c r="R32" s="143"/>
      <c r="S32" s="41"/>
    </row>
    <row r="33" spans="1:19" ht="18" customHeight="1" x14ac:dyDescent="0.15">
      <c r="A33" s="48" t="s">
        <v>15</v>
      </c>
      <c r="B33" s="48" t="s">
        <v>23</v>
      </c>
      <c r="C33" s="1" t="s">
        <v>13</v>
      </c>
      <c r="D33" s="10" t="s">
        <v>30</v>
      </c>
      <c r="E33" s="10" t="s">
        <v>4</v>
      </c>
      <c r="F33" s="10" t="s">
        <v>31</v>
      </c>
      <c r="G33" s="10" t="s">
        <v>30</v>
      </c>
      <c r="H33" s="10" t="s">
        <v>4</v>
      </c>
      <c r="I33" s="10" t="s">
        <v>31</v>
      </c>
      <c r="J33" s="10" t="s">
        <v>30</v>
      </c>
      <c r="K33" s="10" t="s">
        <v>4</v>
      </c>
      <c r="L33" s="10" t="s">
        <v>31</v>
      </c>
      <c r="M33" s="10" t="s">
        <v>30</v>
      </c>
      <c r="N33" s="46" t="s">
        <v>4</v>
      </c>
      <c r="O33" s="10" t="s">
        <v>31</v>
      </c>
      <c r="P33" s="10" t="s">
        <v>30</v>
      </c>
      <c r="Q33" s="46" t="s">
        <v>4</v>
      </c>
      <c r="R33" s="10" t="s">
        <v>31</v>
      </c>
      <c r="S33" s="41"/>
    </row>
    <row r="34" spans="1:19" ht="18" customHeight="1" x14ac:dyDescent="0.15">
      <c r="A34" s="126" t="s">
        <v>6</v>
      </c>
      <c r="B34" s="126" t="s">
        <v>24</v>
      </c>
      <c r="C34" s="1" t="s">
        <v>5</v>
      </c>
      <c r="D34" s="1">
        <v>80</v>
      </c>
      <c r="E34" s="15">
        <v>29</v>
      </c>
      <c r="F34" s="17"/>
      <c r="G34" s="1">
        <v>80</v>
      </c>
      <c r="H34" s="15">
        <v>30</v>
      </c>
      <c r="I34" s="15">
        <f>H34-E34</f>
        <v>1</v>
      </c>
      <c r="J34" s="9">
        <v>80</v>
      </c>
      <c r="K34" s="15">
        <v>38</v>
      </c>
      <c r="L34" s="15">
        <f>K34-H34</f>
        <v>8</v>
      </c>
      <c r="M34" s="19">
        <v>80</v>
      </c>
      <c r="N34" s="1">
        <v>39</v>
      </c>
      <c r="O34" s="22">
        <f t="shared" ref="O34" si="12">N34-K34</f>
        <v>1</v>
      </c>
      <c r="P34" s="110">
        <v>80</v>
      </c>
      <c r="Q34" s="1"/>
      <c r="R34" s="15"/>
      <c r="S34" s="41"/>
    </row>
    <row r="35" spans="1:19" ht="18" customHeight="1" x14ac:dyDescent="0.15">
      <c r="A35" s="128"/>
      <c r="B35" s="127"/>
      <c r="C35" s="2" t="s">
        <v>21</v>
      </c>
      <c r="D35" s="2">
        <f>SUM(D34:D34)</f>
        <v>80</v>
      </c>
      <c r="E35" s="16">
        <f>SUM(E34:E34)</f>
        <v>29</v>
      </c>
      <c r="F35" s="20"/>
      <c r="G35" s="2">
        <f t="shared" ref="G35:P35" si="13">SUM(G34:G34)</f>
        <v>80</v>
      </c>
      <c r="H35" s="16">
        <f t="shared" si="13"/>
        <v>30</v>
      </c>
      <c r="I35" s="16">
        <f t="shared" si="13"/>
        <v>1</v>
      </c>
      <c r="J35" s="2">
        <f t="shared" si="13"/>
        <v>80</v>
      </c>
      <c r="K35" s="16">
        <f t="shared" si="13"/>
        <v>38</v>
      </c>
      <c r="L35" s="16">
        <f t="shared" si="13"/>
        <v>8</v>
      </c>
      <c r="M35" s="21">
        <f t="shared" si="13"/>
        <v>80</v>
      </c>
      <c r="N35" s="2">
        <f t="shared" si="13"/>
        <v>39</v>
      </c>
      <c r="O35" s="16">
        <f t="shared" si="13"/>
        <v>1</v>
      </c>
      <c r="P35" s="21">
        <f t="shared" si="13"/>
        <v>80</v>
      </c>
      <c r="Q35" s="2"/>
      <c r="R35" s="16"/>
      <c r="S35" s="41"/>
    </row>
    <row r="36" spans="1:19" ht="18" customHeight="1" x14ac:dyDescent="0.15">
      <c r="A36" s="126" t="s">
        <v>14</v>
      </c>
      <c r="B36" s="127"/>
      <c r="C36" s="1" t="s">
        <v>8</v>
      </c>
      <c r="D36" s="1">
        <v>29</v>
      </c>
      <c r="E36" s="15">
        <v>31</v>
      </c>
      <c r="F36" s="17"/>
      <c r="G36" s="1">
        <v>29</v>
      </c>
      <c r="H36" s="15">
        <v>28</v>
      </c>
      <c r="I36" s="15">
        <f>H36-E36</f>
        <v>-3</v>
      </c>
      <c r="J36" s="14">
        <v>29</v>
      </c>
      <c r="K36" s="15">
        <v>33</v>
      </c>
      <c r="L36" s="15">
        <f>K36-H36</f>
        <v>5</v>
      </c>
      <c r="M36" s="18">
        <v>29</v>
      </c>
      <c r="N36" s="1">
        <v>33</v>
      </c>
      <c r="O36" s="22">
        <f t="shared" ref="O36" si="14">N36-K36</f>
        <v>0</v>
      </c>
      <c r="P36" s="110">
        <v>29</v>
      </c>
      <c r="Q36" s="1"/>
      <c r="R36" s="15"/>
      <c r="S36" s="41"/>
    </row>
    <row r="37" spans="1:19" ht="18" customHeight="1" x14ac:dyDescent="0.15">
      <c r="A37" s="127"/>
      <c r="B37" s="127"/>
      <c r="C37" s="12" t="s">
        <v>21</v>
      </c>
      <c r="D37" s="2">
        <f>SUM(D36:D36)</f>
        <v>29</v>
      </c>
      <c r="E37" s="16">
        <f>SUM(E36:E36)</f>
        <v>31</v>
      </c>
      <c r="F37" s="20"/>
      <c r="G37" s="2">
        <f t="shared" ref="G37:P37" si="15">SUM(G36:G36)</f>
        <v>29</v>
      </c>
      <c r="H37" s="16">
        <f t="shared" si="15"/>
        <v>28</v>
      </c>
      <c r="I37" s="16">
        <f t="shared" si="15"/>
        <v>-3</v>
      </c>
      <c r="J37" s="2">
        <f t="shared" si="15"/>
        <v>29</v>
      </c>
      <c r="K37" s="16">
        <f t="shared" si="15"/>
        <v>33</v>
      </c>
      <c r="L37" s="16">
        <f t="shared" si="15"/>
        <v>5</v>
      </c>
      <c r="M37" s="21">
        <f t="shared" si="15"/>
        <v>29</v>
      </c>
      <c r="N37" s="2">
        <f t="shared" si="15"/>
        <v>33</v>
      </c>
      <c r="O37" s="16">
        <f t="shared" si="15"/>
        <v>0</v>
      </c>
      <c r="P37" s="21">
        <f t="shared" si="15"/>
        <v>29</v>
      </c>
      <c r="Q37" s="2"/>
      <c r="R37" s="16"/>
      <c r="S37" s="41"/>
    </row>
    <row r="38" spans="1:19" ht="18" customHeight="1" x14ac:dyDescent="0.15">
      <c r="A38" s="137" t="s">
        <v>26</v>
      </c>
      <c r="B38" s="137"/>
      <c r="C38" s="137"/>
      <c r="D38" s="16">
        <f>D35+D37</f>
        <v>109</v>
      </c>
      <c r="E38" s="16">
        <f>E35+E37</f>
        <v>60</v>
      </c>
      <c r="F38" s="26"/>
      <c r="G38" s="16">
        <f t="shared" ref="G38:P38" si="16">G35+G37</f>
        <v>109</v>
      </c>
      <c r="H38" s="16">
        <f t="shared" si="16"/>
        <v>58</v>
      </c>
      <c r="I38" s="23">
        <f t="shared" si="16"/>
        <v>-2</v>
      </c>
      <c r="J38" s="16">
        <f t="shared" si="16"/>
        <v>109</v>
      </c>
      <c r="K38" s="16">
        <f t="shared" si="16"/>
        <v>71</v>
      </c>
      <c r="L38" s="23">
        <f t="shared" si="16"/>
        <v>13</v>
      </c>
      <c r="M38" s="21">
        <f t="shared" si="16"/>
        <v>109</v>
      </c>
      <c r="N38" s="2">
        <f t="shared" si="16"/>
        <v>72</v>
      </c>
      <c r="O38" s="23">
        <f t="shared" si="16"/>
        <v>1</v>
      </c>
      <c r="P38" s="21">
        <f t="shared" si="16"/>
        <v>109</v>
      </c>
      <c r="Q38" s="2"/>
      <c r="R38" s="23"/>
      <c r="S38" s="41"/>
    </row>
    <row r="39" spans="1:19" ht="18" customHeight="1" x14ac:dyDescent="0.15">
      <c r="A39" s="126" t="s">
        <v>6</v>
      </c>
      <c r="B39" s="145" t="s">
        <v>20</v>
      </c>
      <c r="C39" s="65" t="s">
        <v>68</v>
      </c>
      <c r="D39" s="55">
        <v>42</v>
      </c>
      <c r="E39" s="55">
        <v>37</v>
      </c>
      <c r="F39" s="56"/>
      <c r="G39" s="55">
        <v>42</v>
      </c>
      <c r="H39" s="55">
        <v>39</v>
      </c>
      <c r="I39" s="57">
        <f>H39-E39</f>
        <v>2</v>
      </c>
      <c r="J39" s="55">
        <v>42</v>
      </c>
      <c r="K39" s="55">
        <v>30</v>
      </c>
      <c r="L39" s="15">
        <f>K39-H39</f>
        <v>-9</v>
      </c>
      <c r="M39" s="58">
        <v>42</v>
      </c>
      <c r="N39" s="59">
        <v>26</v>
      </c>
      <c r="O39" s="22">
        <f t="shared" ref="O39" si="17">N39-K39</f>
        <v>-4</v>
      </c>
      <c r="P39" s="111">
        <v>42</v>
      </c>
      <c r="Q39" s="59"/>
      <c r="R39" s="57"/>
      <c r="S39" s="41"/>
    </row>
    <row r="40" spans="1:19" ht="18" customHeight="1" x14ac:dyDescent="0.15">
      <c r="A40" s="127"/>
      <c r="B40" s="145"/>
      <c r="C40" s="47" t="s">
        <v>21</v>
      </c>
      <c r="D40" s="16">
        <f>SUM(D39)</f>
        <v>42</v>
      </c>
      <c r="E40" s="16">
        <f t="shared" ref="E40:P40" si="18">SUM(E39)</f>
        <v>37</v>
      </c>
      <c r="F40" s="20"/>
      <c r="G40" s="16">
        <f t="shared" si="18"/>
        <v>42</v>
      </c>
      <c r="H40" s="16">
        <f t="shared" si="18"/>
        <v>39</v>
      </c>
      <c r="I40" s="16">
        <f>SUM(I39)</f>
        <v>2</v>
      </c>
      <c r="J40" s="16">
        <f t="shared" si="18"/>
        <v>42</v>
      </c>
      <c r="K40" s="16">
        <f t="shared" si="18"/>
        <v>30</v>
      </c>
      <c r="L40" s="16">
        <f t="shared" si="18"/>
        <v>-9</v>
      </c>
      <c r="M40" s="16">
        <f t="shared" si="18"/>
        <v>42</v>
      </c>
      <c r="N40" s="16">
        <f t="shared" si="18"/>
        <v>26</v>
      </c>
      <c r="O40" s="16">
        <f t="shared" si="18"/>
        <v>-4</v>
      </c>
      <c r="P40" s="16">
        <f t="shared" si="18"/>
        <v>42</v>
      </c>
      <c r="Q40" s="16"/>
      <c r="R40" s="16"/>
      <c r="S40" s="41"/>
    </row>
    <row r="41" spans="1:19" ht="18" customHeight="1" x14ac:dyDescent="0.15">
      <c r="A41" s="127" t="s">
        <v>14</v>
      </c>
      <c r="B41" s="145"/>
      <c r="C41" s="11" t="s">
        <v>0</v>
      </c>
      <c r="D41" s="1">
        <v>50</v>
      </c>
      <c r="E41" s="1">
        <v>51</v>
      </c>
      <c r="F41" s="27"/>
      <c r="G41" s="1">
        <v>50</v>
      </c>
      <c r="H41" s="1">
        <v>45</v>
      </c>
      <c r="I41" s="57">
        <f>H41-E41</f>
        <v>-6</v>
      </c>
      <c r="J41" s="19">
        <v>50</v>
      </c>
      <c r="K41" s="15">
        <v>57</v>
      </c>
      <c r="L41" s="15">
        <f>K41-H41</f>
        <v>12</v>
      </c>
      <c r="M41" s="18">
        <v>50</v>
      </c>
      <c r="N41" s="1">
        <v>60</v>
      </c>
      <c r="O41" s="22">
        <f t="shared" ref="O41:O50" si="19">N41-K41</f>
        <v>3</v>
      </c>
      <c r="P41" s="110">
        <v>60</v>
      </c>
      <c r="Q41" s="1"/>
      <c r="R41" s="15"/>
      <c r="S41" s="41"/>
    </row>
    <row r="42" spans="1:19" ht="18" customHeight="1" x14ac:dyDescent="0.15">
      <c r="A42" s="127"/>
      <c r="B42" s="145"/>
      <c r="C42" s="34" t="s">
        <v>44</v>
      </c>
      <c r="D42" s="1">
        <v>49</v>
      </c>
      <c r="E42" s="1">
        <v>42</v>
      </c>
      <c r="F42" s="27"/>
      <c r="G42" s="77">
        <v>39</v>
      </c>
      <c r="H42" s="1">
        <v>38</v>
      </c>
      <c r="I42" s="57">
        <f>H42-E42</f>
        <v>-4</v>
      </c>
      <c r="J42" s="19">
        <v>39</v>
      </c>
      <c r="K42" s="15">
        <v>46</v>
      </c>
      <c r="L42" s="15">
        <f>K42-H42</f>
        <v>8</v>
      </c>
      <c r="M42" s="18">
        <v>39</v>
      </c>
      <c r="N42" s="1">
        <v>36</v>
      </c>
      <c r="O42" s="22">
        <f t="shared" si="19"/>
        <v>-10</v>
      </c>
      <c r="P42" s="110">
        <v>30</v>
      </c>
      <c r="Q42" s="1"/>
      <c r="R42" s="15"/>
      <c r="S42" s="41"/>
    </row>
    <row r="43" spans="1:19" ht="18" customHeight="1" x14ac:dyDescent="0.15">
      <c r="A43" s="127"/>
      <c r="B43" s="145"/>
      <c r="C43" s="11" t="s">
        <v>11</v>
      </c>
      <c r="D43" s="1">
        <v>58</v>
      </c>
      <c r="E43" s="1">
        <v>59</v>
      </c>
      <c r="F43" s="27"/>
      <c r="G43" s="1">
        <v>58</v>
      </c>
      <c r="H43" s="1">
        <v>57</v>
      </c>
      <c r="I43" s="57">
        <f t="shared" ref="I43:I49" si="20">H43-E43</f>
        <v>-2</v>
      </c>
      <c r="J43" s="1">
        <v>58</v>
      </c>
      <c r="K43" s="1">
        <v>62</v>
      </c>
      <c r="L43" s="15">
        <f>K43-H43</f>
        <v>5</v>
      </c>
      <c r="M43" s="28">
        <v>58</v>
      </c>
      <c r="N43" s="1">
        <v>57</v>
      </c>
      <c r="O43" s="22">
        <f t="shared" si="19"/>
        <v>-5</v>
      </c>
      <c r="P43" s="112">
        <v>58</v>
      </c>
      <c r="Q43" s="1"/>
      <c r="R43" s="15"/>
      <c r="S43" s="41"/>
    </row>
    <row r="44" spans="1:19" ht="18" customHeight="1" x14ac:dyDescent="0.15">
      <c r="A44" s="127"/>
      <c r="B44" s="145"/>
      <c r="C44" s="34" t="s">
        <v>32</v>
      </c>
      <c r="D44" s="1">
        <v>80</v>
      </c>
      <c r="E44" s="1">
        <v>77</v>
      </c>
      <c r="F44" s="27"/>
      <c r="G44" s="1">
        <v>80</v>
      </c>
      <c r="H44" s="1">
        <v>82</v>
      </c>
      <c r="I44" s="57">
        <f t="shared" si="20"/>
        <v>5</v>
      </c>
      <c r="J44" s="1">
        <v>80</v>
      </c>
      <c r="K44" s="1">
        <v>76</v>
      </c>
      <c r="L44" s="15">
        <f>K44-H44</f>
        <v>-6</v>
      </c>
      <c r="M44" s="1">
        <v>80</v>
      </c>
      <c r="N44" s="1">
        <v>81</v>
      </c>
      <c r="O44" s="22">
        <f t="shared" si="19"/>
        <v>5</v>
      </c>
      <c r="P44" s="109">
        <v>80</v>
      </c>
      <c r="Q44" s="1"/>
      <c r="R44" s="15"/>
      <c r="S44" s="41"/>
    </row>
    <row r="45" spans="1:19" ht="18" customHeight="1" x14ac:dyDescent="0.15">
      <c r="A45" s="127"/>
      <c r="B45" s="145"/>
      <c r="C45" s="34" t="s">
        <v>9</v>
      </c>
      <c r="D45" s="1">
        <v>72</v>
      </c>
      <c r="E45" s="1">
        <v>75</v>
      </c>
      <c r="F45" s="27"/>
      <c r="G45" s="1">
        <v>72</v>
      </c>
      <c r="H45" s="1">
        <v>70</v>
      </c>
      <c r="I45" s="57">
        <f t="shared" si="20"/>
        <v>-5</v>
      </c>
      <c r="J45" s="1">
        <v>72</v>
      </c>
      <c r="K45" s="1">
        <v>73</v>
      </c>
      <c r="L45" s="15">
        <f t="shared" ref="L45:L50" si="21">K45-H45</f>
        <v>3</v>
      </c>
      <c r="M45" s="1">
        <v>72</v>
      </c>
      <c r="N45" s="1">
        <v>71</v>
      </c>
      <c r="O45" s="22">
        <f t="shared" si="19"/>
        <v>-2</v>
      </c>
      <c r="P45" s="109">
        <v>72</v>
      </c>
      <c r="Q45" s="1"/>
      <c r="R45" s="15"/>
      <c r="S45" s="41"/>
    </row>
    <row r="46" spans="1:19" ht="18" customHeight="1" x14ac:dyDescent="0.15">
      <c r="A46" s="127"/>
      <c r="B46" s="145"/>
      <c r="C46" s="34" t="s">
        <v>10</v>
      </c>
      <c r="D46" s="1">
        <v>72</v>
      </c>
      <c r="E46" s="1">
        <v>67</v>
      </c>
      <c r="F46" s="27"/>
      <c r="G46" s="1">
        <v>72</v>
      </c>
      <c r="H46" s="1">
        <v>64</v>
      </c>
      <c r="I46" s="57">
        <f t="shared" si="20"/>
        <v>-3</v>
      </c>
      <c r="J46" s="1">
        <v>72</v>
      </c>
      <c r="K46" s="1">
        <v>71</v>
      </c>
      <c r="L46" s="15">
        <f t="shared" si="21"/>
        <v>7</v>
      </c>
      <c r="M46" s="1">
        <v>72</v>
      </c>
      <c r="N46" s="1">
        <v>69</v>
      </c>
      <c r="O46" s="22">
        <f t="shared" si="19"/>
        <v>-2</v>
      </c>
      <c r="P46" s="109">
        <v>72</v>
      </c>
      <c r="Q46" s="1"/>
      <c r="R46" s="15"/>
      <c r="S46" s="41"/>
    </row>
    <row r="47" spans="1:19" ht="18" customHeight="1" x14ac:dyDescent="0.15">
      <c r="A47" s="127"/>
      <c r="B47" s="145"/>
      <c r="C47" s="34" t="s">
        <v>55</v>
      </c>
      <c r="D47" s="1">
        <v>60</v>
      </c>
      <c r="E47" s="1">
        <v>51</v>
      </c>
      <c r="F47" s="27"/>
      <c r="G47" s="1">
        <v>60</v>
      </c>
      <c r="H47" s="1">
        <v>43</v>
      </c>
      <c r="I47" s="57">
        <f t="shared" si="20"/>
        <v>-8</v>
      </c>
      <c r="J47" s="1">
        <v>60</v>
      </c>
      <c r="K47" s="1">
        <v>44</v>
      </c>
      <c r="L47" s="15">
        <f t="shared" si="21"/>
        <v>1</v>
      </c>
      <c r="M47" s="1">
        <v>60</v>
      </c>
      <c r="N47" s="1">
        <v>40</v>
      </c>
      <c r="O47" s="22">
        <f t="shared" si="19"/>
        <v>-4</v>
      </c>
      <c r="P47" s="112">
        <v>55</v>
      </c>
      <c r="Q47" s="1"/>
      <c r="R47" s="15"/>
      <c r="S47" s="41"/>
    </row>
    <row r="48" spans="1:19" ht="18" customHeight="1" x14ac:dyDescent="0.15">
      <c r="A48" s="127"/>
      <c r="B48" s="145"/>
      <c r="C48" s="34" t="s">
        <v>57</v>
      </c>
      <c r="D48" s="1">
        <v>20</v>
      </c>
      <c r="E48" s="1">
        <v>18</v>
      </c>
      <c r="F48" s="27"/>
      <c r="G48" s="1">
        <v>20</v>
      </c>
      <c r="H48" s="1">
        <v>19</v>
      </c>
      <c r="I48" s="57">
        <f t="shared" si="20"/>
        <v>1</v>
      </c>
      <c r="J48" s="1">
        <v>20</v>
      </c>
      <c r="K48" s="1">
        <v>18</v>
      </c>
      <c r="L48" s="15">
        <f t="shared" si="21"/>
        <v>-1</v>
      </c>
      <c r="M48" s="1">
        <v>20</v>
      </c>
      <c r="N48" s="1">
        <v>17</v>
      </c>
      <c r="O48" s="22">
        <f t="shared" si="19"/>
        <v>-1</v>
      </c>
      <c r="P48" s="112">
        <v>15</v>
      </c>
      <c r="Q48" s="1"/>
      <c r="R48" s="15"/>
      <c r="S48" s="41"/>
    </row>
    <row r="49" spans="1:27" ht="18" customHeight="1" x14ac:dyDescent="0.15">
      <c r="A49" s="127"/>
      <c r="B49" s="145"/>
      <c r="C49" s="34" t="s">
        <v>54</v>
      </c>
      <c r="D49" s="1">
        <v>36</v>
      </c>
      <c r="E49" s="1">
        <v>36</v>
      </c>
      <c r="F49" s="27"/>
      <c r="G49" s="77">
        <v>47</v>
      </c>
      <c r="H49" s="1">
        <v>43</v>
      </c>
      <c r="I49" s="57">
        <f t="shared" si="20"/>
        <v>7</v>
      </c>
      <c r="J49" s="1">
        <v>47</v>
      </c>
      <c r="K49" s="1">
        <v>46</v>
      </c>
      <c r="L49" s="15">
        <f t="shared" si="21"/>
        <v>3</v>
      </c>
      <c r="M49" s="1">
        <v>47</v>
      </c>
      <c r="N49" s="1">
        <v>48</v>
      </c>
      <c r="O49" s="22">
        <f t="shared" si="19"/>
        <v>2</v>
      </c>
      <c r="P49" s="109">
        <v>47</v>
      </c>
      <c r="Q49" s="1"/>
      <c r="R49" s="15"/>
      <c r="S49" s="41"/>
    </row>
    <row r="50" spans="1:27" ht="18" customHeight="1" x14ac:dyDescent="0.15">
      <c r="A50" s="127"/>
      <c r="B50" s="147"/>
      <c r="C50" s="14" t="s">
        <v>72</v>
      </c>
      <c r="D50" s="102"/>
      <c r="E50" s="103"/>
      <c r="F50" s="103"/>
      <c r="G50" s="102"/>
      <c r="H50" s="102"/>
      <c r="I50" s="102"/>
      <c r="J50" s="104">
        <v>30</v>
      </c>
      <c r="K50" s="1">
        <v>37</v>
      </c>
      <c r="L50" s="15">
        <f t="shared" si="21"/>
        <v>37</v>
      </c>
      <c r="M50" s="72">
        <v>60</v>
      </c>
      <c r="N50" s="1">
        <v>47</v>
      </c>
      <c r="O50" s="22">
        <f t="shared" si="19"/>
        <v>10</v>
      </c>
      <c r="P50" s="76">
        <v>45</v>
      </c>
      <c r="Q50" s="1"/>
      <c r="R50" s="15"/>
      <c r="S50" s="41"/>
    </row>
    <row r="51" spans="1:27" ht="18" customHeight="1" x14ac:dyDescent="0.15">
      <c r="A51" s="127"/>
      <c r="B51" s="147"/>
      <c r="C51" s="60" t="s">
        <v>21</v>
      </c>
      <c r="D51" s="2">
        <f>SUM(D41:D50)</f>
        <v>497</v>
      </c>
      <c r="E51" s="2">
        <f>SUM(E41:E50)</f>
        <v>476</v>
      </c>
      <c r="F51" s="8"/>
      <c r="G51" s="78">
        <f>SUM(G41:G50)</f>
        <v>498</v>
      </c>
      <c r="H51" s="2">
        <f>SUM(H41:H50)</f>
        <v>461</v>
      </c>
      <c r="I51" s="2">
        <f t="shared" ref="I51:K51" si="22">SUM(I41:I50)</f>
        <v>-15</v>
      </c>
      <c r="J51" s="78">
        <f t="shared" si="22"/>
        <v>528</v>
      </c>
      <c r="K51" s="2">
        <f t="shared" si="22"/>
        <v>530</v>
      </c>
      <c r="L51" s="23">
        <f>SUM(L41:L50)</f>
        <v>69</v>
      </c>
      <c r="M51" s="78">
        <f t="shared" ref="M51:N51" si="23">SUM(M41:M50)</f>
        <v>558</v>
      </c>
      <c r="N51" s="2">
        <f t="shared" si="23"/>
        <v>526</v>
      </c>
      <c r="O51" s="2">
        <f t="shared" ref="O51" si="24">SUM(O41:O50)</f>
        <v>-4</v>
      </c>
      <c r="P51" s="79">
        <f>SUM(P41:P50)</f>
        <v>534</v>
      </c>
      <c r="Q51" s="2"/>
      <c r="R51" s="2"/>
      <c r="S51" s="41"/>
    </row>
    <row r="52" spans="1:27" ht="18" customHeight="1" x14ac:dyDescent="0.15">
      <c r="A52" s="137" t="s">
        <v>26</v>
      </c>
      <c r="B52" s="137"/>
      <c r="C52" s="137"/>
      <c r="D52" s="23">
        <f>D40+D51</f>
        <v>539</v>
      </c>
      <c r="E52" s="23">
        <f>E40+E51</f>
        <v>513</v>
      </c>
      <c r="F52" s="26"/>
      <c r="G52" s="79">
        <f>G40+G51</f>
        <v>540</v>
      </c>
      <c r="H52" s="23">
        <f t="shared" ref="H52:P52" si="25">H40+H51</f>
        <v>500</v>
      </c>
      <c r="I52" s="23">
        <f t="shared" si="25"/>
        <v>-13</v>
      </c>
      <c r="J52" s="79">
        <f t="shared" si="25"/>
        <v>570</v>
      </c>
      <c r="K52" s="23">
        <f t="shared" si="25"/>
        <v>560</v>
      </c>
      <c r="L52" s="23">
        <f>L40+L51</f>
        <v>60</v>
      </c>
      <c r="M52" s="79">
        <f t="shared" si="25"/>
        <v>600</v>
      </c>
      <c r="N52" s="23">
        <f t="shared" si="25"/>
        <v>552</v>
      </c>
      <c r="O52" s="23">
        <f t="shared" si="25"/>
        <v>-8</v>
      </c>
      <c r="P52" s="79">
        <f t="shared" si="25"/>
        <v>576</v>
      </c>
      <c r="Q52" s="23"/>
      <c r="R52" s="23"/>
      <c r="S52" s="41"/>
    </row>
    <row r="53" spans="1:27" ht="18" customHeight="1" x14ac:dyDescent="0.15">
      <c r="A53" s="138" t="s">
        <v>27</v>
      </c>
      <c r="B53" s="139"/>
      <c r="C53" s="140"/>
      <c r="D53" s="16">
        <f>D38+D52</f>
        <v>648</v>
      </c>
      <c r="E53" s="16">
        <f>E38+E52</f>
        <v>573</v>
      </c>
      <c r="F53" s="20"/>
      <c r="G53" s="80">
        <f>G38+G52</f>
        <v>649</v>
      </c>
      <c r="H53" s="16">
        <f>H38+H52</f>
        <v>558</v>
      </c>
      <c r="I53" s="16">
        <f>I52+I38</f>
        <v>-15</v>
      </c>
      <c r="J53" s="80">
        <f>J38+J52</f>
        <v>679</v>
      </c>
      <c r="K53" s="16">
        <f>K38+K52</f>
        <v>631</v>
      </c>
      <c r="L53" s="16">
        <f>L52+L38</f>
        <v>73</v>
      </c>
      <c r="M53" s="80">
        <f>M38+M52</f>
        <v>709</v>
      </c>
      <c r="N53" s="16">
        <f>N38+N52</f>
        <v>624</v>
      </c>
      <c r="O53" s="16">
        <f>O52+O38</f>
        <v>-7</v>
      </c>
      <c r="P53" s="80">
        <f>P38+P52</f>
        <v>685</v>
      </c>
      <c r="Q53" s="16"/>
      <c r="R53" s="16"/>
      <c r="S53" s="41"/>
    </row>
    <row r="54" spans="1:27" ht="18" customHeight="1" x14ac:dyDescent="0.15">
      <c r="A54" s="122" t="s">
        <v>33</v>
      </c>
      <c r="B54" s="122"/>
      <c r="C54" s="122"/>
      <c r="D54" s="16">
        <v>402</v>
      </c>
      <c r="E54" s="16"/>
      <c r="F54" s="8"/>
      <c r="G54" s="16">
        <v>380</v>
      </c>
      <c r="H54" s="16"/>
      <c r="I54" s="23"/>
      <c r="J54" s="16">
        <v>373</v>
      </c>
      <c r="K54" s="16"/>
      <c r="L54" s="23"/>
      <c r="M54" s="16">
        <v>617</v>
      </c>
      <c r="N54" s="16"/>
      <c r="O54" s="23"/>
      <c r="P54" s="16">
        <v>617</v>
      </c>
      <c r="Q54" s="16"/>
      <c r="R54" s="23"/>
      <c r="S54" s="41"/>
    </row>
    <row r="55" spans="1:27" ht="23.25" customHeight="1" x14ac:dyDescent="0.2">
      <c r="A55" s="7" t="s">
        <v>19</v>
      </c>
      <c r="B55" s="7"/>
      <c r="S55" s="41"/>
      <c r="U55" t="s">
        <v>38</v>
      </c>
    </row>
    <row r="56" spans="1:27" ht="23.25" customHeight="1" x14ac:dyDescent="0.15">
      <c r="A56" s="4" t="s">
        <v>69</v>
      </c>
      <c r="B56" s="4"/>
      <c r="S56" s="41"/>
    </row>
    <row r="57" spans="1:27" ht="18" customHeight="1" x14ac:dyDescent="0.15">
      <c r="A57" s="4"/>
      <c r="B57" s="4"/>
      <c r="C57" s="46" t="s">
        <v>17</v>
      </c>
      <c r="D57" s="141" t="s">
        <v>48</v>
      </c>
      <c r="E57" s="142"/>
      <c r="F57" s="143"/>
      <c r="G57" s="141" t="s">
        <v>49</v>
      </c>
      <c r="H57" s="142"/>
      <c r="I57" s="143"/>
      <c r="J57" s="141" t="s">
        <v>50</v>
      </c>
      <c r="K57" s="142"/>
      <c r="L57" s="143"/>
      <c r="M57" s="141" t="s">
        <v>51</v>
      </c>
      <c r="N57" s="142"/>
      <c r="O57" s="143"/>
      <c r="P57" s="141" t="s">
        <v>52</v>
      </c>
      <c r="Q57" s="142"/>
      <c r="R57" s="143"/>
      <c r="S57" s="42"/>
      <c r="U57" s="148" t="s">
        <v>37</v>
      </c>
      <c r="V57" s="149"/>
      <c r="W57" s="37" t="s">
        <v>60</v>
      </c>
      <c r="X57" s="37" t="s">
        <v>71</v>
      </c>
      <c r="Y57" s="37" t="s">
        <v>73</v>
      </c>
      <c r="Z57" s="37" t="s">
        <v>78</v>
      </c>
      <c r="AA57" s="37" t="s">
        <v>79</v>
      </c>
    </row>
    <row r="58" spans="1:27" ht="18" customHeight="1" x14ac:dyDescent="0.15">
      <c r="A58" s="48" t="s">
        <v>15</v>
      </c>
      <c r="B58" s="48" t="s">
        <v>23</v>
      </c>
      <c r="C58" s="1" t="s">
        <v>13</v>
      </c>
      <c r="D58" s="10" t="s">
        <v>30</v>
      </c>
      <c r="E58" s="10" t="s">
        <v>4</v>
      </c>
      <c r="F58" s="10" t="s">
        <v>31</v>
      </c>
      <c r="G58" s="10" t="s">
        <v>30</v>
      </c>
      <c r="H58" s="10" t="s">
        <v>4</v>
      </c>
      <c r="I58" s="10" t="s">
        <v>31</v>
      </c>
      <c r="J58" s="10" t="s">
        <v>30</v>
      </c>
      <c r="K58" s="10" t="s">
        <v>4</v>
      </c>
      <c r="L58" s="10" t="s">
        <v>31</v>
      </c>
      <c r="M58" s="10" t="s">
        <v>30</v>
      </c>
      <c r="N58" s="46" t="s">
        <v>4</v>
      </c>
      <c r="O58" s="10" t="s">
        <v>31</v>
      </c>
      <c r="P58" s="10" t="s">
        <v>30</v>
      </c>
      <c r="Q58" s="46" t="s">
        <v>4</v>
      </c>
      <c r="R58" s="10" t="s">
        <v>31</v>
      </c>
      <c r="S58" s="43"/>
      <c r="U58" s="126" t="s">
        <v>34</v>
      </c>
      <c r="V58" s="9" t="s">
        <v>77</v>
      </c>
      <c r="W58" s="37">
        <v>105</v>
      </c>
      <c r="X58" s="1">
        <v>105</v>
      </c>
      <c r="Y58" s="5"/>
      <c r="Z58" s="5"/>
      <c r="AA58" s="5"/>
    </row>
    <row r="59" spans="1:27" ht="18" customHeight="1" x14ac:dyDescent="0.15">
      <c r="A59" s="126" t="s">
        <v>6</v>
      </c>
      <c r="B59" s="126" t="s">
        <v>24</v>
      </c>
      <c r="C59" s="1" t="s">
        <v>5</v>
      </c>
      <c r="D59" s="1">
        <v>6</v>
      </c>
      <c r="E59" s="15">
        <v>3</v>
      </c>
      <c r="F59" s="17"/>
      <c r="G59" s="1">
        <v>6</v>
      </c>
      <c r="H59" s="15">
        <v>2</v>
      </c>
      <c r="I59" s="15">
        <f>H59-E59</f>
        <v>-1</v>
      </c>
      <c r="J59" s="9">
        <v>6</v>
      </c>
      <c r="K59" s="15">
        <v>4</v>
      </c>
      <c r="L59" s="15">
        <f>K59-H59</f>
        <v>2</v>
      </c>
      <c r="M59" s="15">
        <v>6</v>
      </c>
      <c r="N59" s="1">
        <v>2</v>
      </c>
      <c r="O59" s="22">
        <f t="shared" ref="O59" si="26">N59-K59</f>
        <v>-2</v>
      </c>
      <c r="P59" s="113">
        <v>6</v>
      </c>
      <c r="Q59" s="1"/>
      <c r="R59" s="15"/>
      <c r="S59" s="39"/>
      <c r="U59" s="127"/>
      <c r="V59" s="30" t="s">
        <v>21</v>
      </c>
      <c r="W59" s="38">
        <f>W58</f>
        <v>105</v>
      </c>
      <c r="X59" s="38">
        <f>X58</f>
        <v>105</v>
      </c>
      <c r="Y59" s="38">
        <f>Y58</f>
        <v>0</v>
      </c>
      <c r="Z59" s="38">
        <f>Z58</f>
        <v>0</v>
      </c>
      <c r="AA59" s="38">
        <f>AA58</f>
        <v>0</v>
      </c>
    </row>
    <row r="60" spans="1:27" ht="18" customHeight="1" x14ac:dyDescent="0.15">
      <c r="A60" s="128"/>
      <c r="B60" s="127"/>
      <c r="C60" s="2" t="s">
        <v>21</v>
      </c>
      <c r="D60" s="2">
        <f>SUM(D59:D59)</f>
        <v>6</v>
      </c>
      <c r="E60" s="16">
        <f>SUM(E59:E59)</f>
        <v>3</v>
      </c>
      <c r="F60" s="20"/>
      <c r="G60" s="2">
        <f t="shared" ref="G60:P60" si="27">SUM(G59:G59)</f>
        <v>6</v>
      </c>
      <c r="H60" s="16">
        <f t="shared" si="27"/>
        <v>2</v>
      </c>
      <c r="I60" s="16">
        <f t="shared" si="27"/>
        <v>-1</v>
      </c>
      <c r="J60" s="2">
        <f t="shared" si="27"/>
        <v>6</v>
      </c>
      <c r="K60" s="16">
        <f t="shared" si="27"/>
        <v>4</v>
      </c>
      <c r="L60" s="16">
        <f t="shared" si="27"/>
        <v>2</v>
      </c>
      <c r="M60" s="16">
        <f t="shared" si="27"/>
        <v>6</v>
      </c>
      <c r="N60" s="2">
        <f t="shared" si="27"/>
        <v>2</v>
      </c>
      <c r="O60" s="16">
        <f t="shared" si="27"/>
        <v>-2</v>
      </c>
      <c r="P60" s="16">
        <f t="shared" si="27"/>
        <v>6</v>
      </c>
      <c r="Q60" s="2"/>
      <c r="R60" s="16"/>
      <c r="S60" s="39"/>
      <c r="U60" s="127"/>
      <c r="V60" s="1" t="s">
        <v>2</v>
      </c>
      <c r="W60" s="37">
        <v>200</v>
      </c>
      <c r="X60" s="1">
        <v>200</v>
      </c>
      <c r="Y60" s="77">
        <v>120</v>
      </c>
      <c r="Z60" s="67">
        <v>105</v>
      </c>
      <c r="AA60" s="67">
        <v>90</v>
      </c>
    </row>
    <row r="61" spans="1:27" ht="18" customHeight="1" x14ac:dyDescent="0.15">
      <c r="A61" s="133" t="s">
        <v>14</v>
      </c>
      <c r="B61" s="127"/>
      <c r="C61" s="1" t="s">
        <v>8</v>
      </c>
      <c r="D61" s="1">
        <v>3</v>
      </c>
      <c r="E61" s="15">
        <v>1</v>
      </c>
      <c r="F61" s="17"/>
      <c r="G61" s="1">
        <v>3</v>
      </c>
      <c r="H61" s="15">
        <v>2</v>
      </c>
      <c r="I61" s="15">
        <f>H61-E61</f>
        <v>1</v>
      </c>
      <c r="J61" s="9">
        <v>3</v>
      </c>
      <c r="K61" s="15">
        <v>2</v>
      </c>
      <c r="L61" s="15">
        <f>K61-H61</f>
        <v>0</v>
      </c>
      <c r="M61" s="15">
        <v>3</v>
      </c>
      <c r="N61" s="1">
        <v>2</v>
      </c>
      <c r="O61" s="22">
        <f t="shared" ref="O61" si="28">N61-K61</f>
        <v>0</v>
      </c>
      <c r="P61" s="113">
        <v>3</v>
      </c>
      <c r="Q61" s="1"/>
      <c r="R61" s="15"/>
      <c r="S61" s="39"/>
      <c r="U61" s="127"/>
      <c r="V61" s="1" t="s">
        <v>1</v>
      </c>
      <c r="W61" s="37">
        <v>150</v>
      </c>
      <c r="X61" s="1">
        <v>150</v>
      </c>
      <c r="Y61" s="1">
        <v>150</v>
      </c>
      <c r="Z61" s="1">
        <v>150</v>
      </c>
      <c r="AA61" s="1">
        <v>60</v>
      </c>
    </row>
    <row r="62" spans="1:27" ht="18" customHeight="1" x14ac:dyDescent="0.15">
      <c r="A62" s="126"/>
      <c r="B62" s="127"/>
      <c r="C62" s="12" t="s">
        <v>21</v>
      </c>
      <c r="D62" s="16">
        <f>SUM(D61:D61)</f>
        <v>3</v>
      </c>
      <c r="E62" s="16">
        <f>SUM(E61:E61)</f>
        <v>1</v>
      </c>
      <c r="F62" s="20"/>
      <c r="G62" s="16">
        <f t="shared" ref="G62:P62" si="29">SUM(G61:G61)</f>
        <v>3</v>
      </c>
      <c r="H62" s="16">
        <f t="shared" si="29"/>
        <v>2</v>
      </c>
      <c r="I62" s="16">
        <f t="shared" si="29"/>
        <v>1</v>
      </c>
      <c r="J62" s="16">
        <f t="shared" si="29"/>
        <v>3</v>
      </c>
      <c r="K62" s="16">
        <f t="shared" si="29"/>
        <v>2</v>
      </c>
      <c r="L62" s="16">
        <f t="shared" si="29"/>
        <v>0</v>
      </c>
      <c r="M62" s="16">
        <f t="shared" si="29"/>
        <v>3</v>
      </c>
      <c r="N62" s="16">
        <f t="shared" si="29"/>
        <v>2</v>
      </c>
      <c r="O62" s="16">
        <f t="shared" si="29"/>
        <v>0</v>
      </c>
      <c r="P62" s="16">
        <f t="shared" si="29"/>
        <v>3</v>
      </c>
      <c r="Q62" s="16"/>
      <c r="R62" s="16"/>
      <c r="S62" s="39"/>
      <c r="U62" s="127"/>
      <c r="V62" s="1" t="s">
        <v>3</v>
      </c>
      <c r="W62" s="37">
        <v>280</v>
      </c>
      <c r="X62" s="1">
        <v>280</v>
      </c>
      <c r="Y62" s="5"/>
      <c r="Z62" s="5"/>
      <c r="AA62" s="5"/>
    </row>
    <row r="63" spans="1:27" ht="18" customHeight="1" x14ac:dyDescent="0.15">
      <c r="A63" s="137" t="s">
        <v>26</v>
      </c>
      <c r="B63" s="137"/>
      <c r="C63" s="137"/>
      <c r="D63" s="23">
        <f>D60+D62</f>
        <v>9</v>
      </c>
      <c r="E63" s="23">
        <f>E60+E62</f>
        <v>4</v>
      </c>
      <c r="F63" s="26"/>
      <c r="G63" s="23">
        <f>G60+G62</f>
        <v>9</v>
      </c>
      <c r="H63" s="23">
        <f>H60+H62</f>
        <v>4</v>
      </c>
      <c r="I63" s="23">
        <f>I60+I62</f>
        <v>0</v>
      </c>
      <c r="J63" s="23">
        <f>J60+J62</f>
        <v>9</v>
      </c>
      <c r="K63" s="23">
        <f t="shared" ref="K63:P63" si="30">K60+K62</f>
        <v>6</v>
      </c>
      <c r="L63" s="23">
        <f t="shared" si="30"/>
        <v>2</v>
      </c>
      <c r="M63" s="23">
        <f t="shared" si="30"/>
        <v>9</v>
      </c>
      <c r="N63" s="23">
        <f t="shared" si="30"/>
        <v>4</v>
      </c>
      <c r="O63" s="23">
        <f t="shared" si="30"/>
        <v>-2</v>
      </c>
      <c r="P63" s="23">
        <f t="shared" si="30"/>
        <v>9</v>
      </c>
      <c r="Q63" s="23"/>
      <c r="R63" s="23"/>
      <c r="S63" s="36"/>
      <c r="U63" s="127"/>
      <c r="V63" s="30" t="s">
        <v>21</v>
      </c>
      <c r="W63" s="38">
        <f>SUM(W60:W62)</f>
        <v>630</v>
      </c>
      <c r="X63" s="38">
        <f>SUM(X60:X62)</f>
        <v>630</v>
      </c>
      <c r="Y63" s="38">
        <f>SUM(Y60:Y62)</f>
        <v>270</v>
      </c>
      <c r="Z63" s="38">
        <f>SUM(Z60:Z62)</f>
        <v>255</v>
      </c>
      <c r="AA63" s="38">
        <f>SUM(AA60:AA62)</f>
        <v>150</v>
      </c>
    </row>
    <row r="64" spans="1:27" s="41" customFormat="1" ht="18" customHeight="1" x14ac:dyDescent="0.15">
      <c r="A64" s="144" t="s">
        <v>6</v>
      </c>
      <c r="B64" s="145" t="s">
        <v>20</v>
      </c>
      <c r="C64" s="64" t="s">
        <v>68</v>
      </c>
      <c r="D64" s="22">
        <v>6</v>
      </c>
      <c r="E64" s="22">
        <v>1</v>
      </c>
      <c r="F64" s="61"/>
      <c r="G64" s="22">
        <v>6</v>
      </c>
      <c r="H64" s="22">
        <v>4</v>
      </c>
      <c r="I64" s="33">
        <f>H64-E64</f>
        <v>3</v>
      </c>
      <c r="J64" s="33">
        <v>6</v>
      </c>
      <c r="K64" s="22">
        <v>2</v>
      </c>
      <c r="L64" s="15">
        <f>K64-H64</f>
        <v>-2</v>
      </c>
      <c r="M64" s="62">
        <v>6</v>
      </c>
      <c r="N64" s="62">
        <v>4</v>
      </c>
      <c r="O64" s="22">
        <f t="shared" ref="O64" si="31">N64-K64</f>
        <v>2</v>
      </c>
      <c r="P64" s="113">
        <v>6</v>
      </c>
      <c r="Q64" s="62"/>
      <c r="R64" s="33"/>
      <c r="S64" s="36"/>
      <c r="U64" s="128"/>
      <c r="V64" s="31" t="s">
        <v>26</v>
      </c>
      <c r="W64" s="2">
        <f>W59+W63</f>
        <v>735</v>
      </c>
      <c r="X64" s="2">
        <f>X59+X63</f>
        <v>735</v>
      </c>
      <c r="Y64" s="2">
        <f>Y59+Y63</f>
        <v>270</v>
      </c>
      <c r="Z64" s="2">
        <f>Z59+Z63</f>
        <v>255</v>
      </c>
      <c r="AA64" s="2">
        <f>AA59+AA63</f>
        <v>150</v>
      </c>
    </row>
    <row r="65" spans="1:27" ht="18" customHeight="1" x14ac:dyDescent="0.15">
      <c r="A65" s="144"/>
      <c r="B65" s="145"/>
      <c r="C65" s="63" t="s">
        <v>21</v>
      </c>
      <c r="D65" s="2">
        <f>SUM(D64)</f>
        <v>6</v>
      </c>
      <c r="E65" s="2">
        <f>SUM(E64)</f>
        <v>1</v>
      </c>
      <c r="F65" s="26"/>
      <c r="G65" s="2">
        <f>SUM(G64)</f>
        <v>6</v>
      </c>
      <c r="H65" s="2">
        <f t="shared" ref="H65:P65" si="32">SUM(H64)</f>
        <v>4</v>
      </c>
      <c r="I65" s="2">
        <f t="shared" si="32"/>
        <v>3</v>
      </c>
      <c r="J65" s="2">
        <f t="shared" si="32"/>
        <v>6</v>
      </c>
      <c r="K65" s="2">
        <f t="shared" si="32"/>
        <v>2</v>
      </c>
      <c r="L65" s="2">
        <f t="shared" si="32"/>
        <v>-2</v>
      </c>
      <c r="M65" s="2">
        <f t="shared" si="32"/>
        <v>6</v>
      </c>
      <c r="N65" s="2">
        <f t="shared" si="32"/>
        <v>4</v>
      </c>
      <c r="O65" s="2">
        <f t="shared" si="32"/>
        <v>2</v>
      </c>
      <c r="P65" s="2">
        <f t="shared" si="32"/>
        <v>6</v>
      </c>
      <c r="Q65" s="2"/>
      <c r="R65" s="23"/>
      <c r="S65" s="36"/>
      <c r="U65" s="126" t="s">
        <v>24</v>
      </c>
      <c r="V65" s="13" t="s">
        <v>5</v>
      </c>
      <c r="W65" s="1">
        <v>110</v>
      </c>
      <c r="X65" s="1">
        <v>110</v>
      </c>
      <c r="Y65" s="1">
        <v>110</v>
      </c>
      <c r="Z65" s="1">
        <v>110</v>
      </c>
      <c r="AA65" s="25">
        <f>P34+P59+P88</f>
        <v>110</v>
      </c>
    </row>
    <row r="66" spans="1:27" ht="18" customHeight="1" x14ac:dyDescent="0.15">
      <c r="A66" s="133" t="s">
        <v>14</v>
      </c>
      <c r="B66" s="145"/>
      <c r="C66" s="1" t="s">
        <v>0</v>
      </c>
      <c r="D66" s="62">
        <v>6</v>
      </c>
      <c r="E66" s="62">
        <v>2</v>
      </c>
      <c r="F66" s="27"/>
      <c r="G66" s="62">
        <v>6</v>
      </c>
      <c r="H66" s="62">
        <v>2</v>
      </c>
      <c r="I66" s="15">
        <f>H66-E66</f>
        <v>0</v>
      </c>
      <c r="J66" s="19">
        <v>6</v>
      </c>
      <c r="K66" s="15">
        <v>3</v>
      </c>
      <c r="L66" s="15">
        <f>K66-H66</f>
        <v>1</v>
      </c>
      <c r="M66" s="18">
        <v>6</v>
      </c>
      <c r="N66" s="1">
        <v>0</v>
      </c>
      <c r="O66" s="22">
        <f t="shared" ref="O66:O75" si="33">N66-K66</f>
        <v>-3</v>
      </c>
      <c r="P66" s="110">
        <v>6</v>
      </c>
      <c r="Q66" s="1"/>
      <c r="R66" s="15"/>
      <c r="S66" s="39"/>
      <c r="U66" s="127"/>
      <c r="V66" s="30" t="s">
        <v>21</v>
      </c>
      <c r="W66" s="2">
        <f>SUM(W65:W65)</f>
        <v>110</v>
      </c>
      <c r="X66" s="2">
        <f>SUM(X65:X65)</f>
        <v>110</v>
      </c>
      <c r="Y66" s="2">
        <f>SUM(Y65:Y65)</f>
        <v>110</v>
      </c>
      <c r="Z66" s="2">
        <f>SUM(Z65:Z65)</f>
        <v>110</v>
      </c>
      <c r="AA66" s="2">
        <f>SUM(AA65:AA65)</f>
        <v>110</v>
      </c>
    </row>
    <row r="67" spans="1:27" ht="18" customHeight="1" x14ac:dyDescent="0.15">
      <c r="A67" s="133"/>
      <c r="B67" s="145"/>
      <c r="C67" s="9" t="s">
        <v>44</v>
      </c>
      <c r="D67" s="62">
        <v>4</v>
      </c>
      <c r="E67" s="62">
        <v>0</v>
      </c>
      <c r="F67" s="27"/>
      <c r="G67" s="62">
        <v>4</v>
      </c>
      <c r="H67" s="62">
        <v>3</v>
      </c>
      <c r="I67" s="15">
        <f t="shared" ref="I67:I74" si="34">H67-E67</f>
        <v>3</v>
      </c>
      <c r="J67" s="19">
        <v>4</v>
      </c>
      <c r="K67" s="15">
        <v>2</v>
      </c>
      <c r="L67" s="15">
        <f t="shared" ref="L67:L75" si="35">K67-H67</f>
        <v>-1</v>
      </c>
      <c r="M67" s="18">
        <v>4</v>
      </c>
      <c r="N67" s="1">
        <v>0</v>
      </c>
      <c r="O67" s="22">
        <f t="shared" si="33"/>
        <v>-2</v>
      </c>
      <c r="P67" s="110">
        <v>4</v>
      </c>
      <c r="Q67" s="1"/>
      <c r="R67" s="15"/>
      <c r="S67" s="39"/>
      <c r="U67" s="127"/>
      <c r="V67" s="13" t="s">
        <v>8</v>
      </c>
      <c r="W67" s="1">
        <v>50</v>
      </c>
      <c r="X67" s="1">
        <v>50</v>
      </c>
      <c r="Y67" s="1">
        <v>50</v>
      </c>
      <c r="Z67" s="1">
        <v>50</v>
      </c>
      <c r="AA67" s="25">
        <f>P90+P36+P61</f>
        <v>50</v>
      </c>
    </row>
    <row r="68" spans="1:27" ht="18" customHeight="1" x14ac:dyDescent="0.15">
      <c r="A68" s="133"/>
      <c r="B68" s="145"/>
      <c r="C68" s="1" t="s">
        <v>11</v>
      </c>
      <c r="D68" s="62">
        <v>6</v>
      </c>
      <c r="E68" s="62">
        <v>3</v>
      </c>
      <c r="F68" s="27"/>
      <c r="G68" s="62">
        <v>6</v>
      </c>
      <c r="H68" s="62">
        <v>6</v>
      </c>
      <c r="I68" s="15">
        <f t="shared" si="34"/>
        <v>3</v>
      </c>
      <c r="J68" s="62">
        <v>6</v>
      </c>
      <c r="K68" s="62">
        <v>2</v>
      </c>
      <c r="L68" s="15">
        <f t="shared" si="35"/>
        <v>-4</v>
      </c>
      <c r="M68" s="18">
        <v>6</v>
      </c>
      <c r="N68" s="1">
        <v>2</v>
      </c>
      <c r="O68" s="22">
        <f t="shared" si="33"/>
        <v>0</v>
      </c>
      <c r="P68" s="110">
        <v>6</v>
      </c>
      <c r="Q68" s="1"/>
      <c r="R68" s="15"/>
      <c r="S68" s="39"/>
      <c r="U68" s="127"/>
      <c r="V68" s="30" t="s">
        <v>21</v>
      </c>
      <c r="W68" s="2">
        <f>SUM(W67:W67)</f>
        <v>50</v>
      </c>
      <c r="X68" s="2">
        <f>SUM(X67:X67)</f>
        <v>50</v>
      </c>
      <c r="Y68" s="2">
        <f>SUM(Y67:Y67)</f>
        <v>50</v>
      </c>
      <c r="Z68" s="2">
        <f>SUM(Z67:Z67)</f>
        <v>50</v>
      </c>
      <c r="AA68" s="2">
        <f>SUM(AA67:AA67)</f>
        <v>50</v>
      </c>
    </row>
    <row r="69" spans="1:27" ht="18" customHeight="1" x14ac:dyDescent="0.15">
      <c r="A69" s="133"/>
      <c r="B69" s="145"/>
      <c r="C69" s="9" t="s">
        <v>32</v>
      </c>
      <c r="D69" s="1">
        <v>6</v>
      </c>
      <c r="E69" s="1">
        <v>3</v>
      </c>
      <c r="F69" s="27"/>
      <c r="G69" s="1">
        <v>6</v>
      </c>
      <c r="H69" s="1">
        <v>4</v>
      </c>
      <c r="I69" s="15">
        <f t="shared" si="34"/>
        <v>1</v>
      </c>
      <c r="J69" s="1">
        <v>6</v>
      </c>
      <c r="K69" s="1">
        <v>1</v>
      </c>
      <c r="L69" s="15">
        <f t="shared" si="35"/>
        <v>-3</v>
      </c>
      <c r="M69" s="1">
        <v>6</v>
      </c>
      <c r="N69" s="1">
        <v>8</v>
      </c>
      <c r="O69" s="22">
        <f t="shared" si="33"/>
        <v>7</v>
      </c>
      <c r="P69" s="109">
        <v>6</v>
      </c>
      <c r="Q69" s="1"/>
      <c r="R69" s="15"/>
      <c r="S69" s="39"/>
      <c r="U69" s="128"/>
      <c r="V69" s="31" t="s">
        <v>26</v>
      </c>
      <c r="W69" s="2">
        <f>W66+W68</f>
        <v>160</v>
      </c>
      <c r="X69" s="2">
        <f>X66+X68</f>
        <v>160</v>
      </c>
      <c r="Y69" s="2">
        <f>Y66+Y68</f>
        <v>160</v>
      </c>
      <c r="Z69" s="2">
        <f>Z66+Z68</f>
        <v>160</v>
      </c>
      <c r="AA69" s="2">
        <f>AA66+AA68</f>
        <v>160</v>
      </c>
    </row>
    <row r="70" spans="1:27" ht="18" customHeight="1" x14ac:dyDescent="0.15">
      <c r="A70" s="133"/>
      <c r="B70" s="145"/>
      <c r="C70" s="9" t="s">
        <v>9</v>
      </c>
      <c r="D70" s="1">
        <v>6</v>
      </c>
      <c r="E70" s="1">
        <v>4</v>
      </c>
      <c r="F70" s="27"/>
      <c r="G70" s="1">
        <v>6</v>
      </c>
      <c r="H70" s="1">
        <v>2</v>
      </c>
      <c r="I70" s="15">
        <f t="shared" si="34"/>
        <v>-2</v>
      </c>
      <c r="J70" s="1">
        <v>6</v>
      </c>
      <c r="K70" s="1">
        <v>8</v>
      </c>
      <c r="L70" s="15">
        <f t="shared" si="35"/>
        <v>6</v>
      </c>
      <c r="M70" s="1">
        <v>6</v>
      </c>
      <c r="N70" s="1">
        <v>4</v>
      </c>
      <c r="O70" s="22">
        <f t="shared" si="33"/>
        <v>-4</v>
      </c>
      <c r="P70" s="109">
        <v>6</v>
      </c>
      <c r="Q70" s="1"/>
      <c r="R70" s="15"/>
      <c r="S70" s="39"/>
      <c r="U70" s="150" t="s">
        <v>35</v>
      </c>
      <c r="V70" s="32" t="s">
        <v>61</v>
      </c>
      <c r="W70" s="1">
        <v>42</v>
      </c>
      <c r="X70" s="1">
        <v>42</v>
      </c>
      <c r="Y70" s="1">
        <v>42</v>
      </c>
      <c r="Z70" s="1">
        <v>42</v>
      </c>
      <c r="AA70" s="1">
        <f>P14</f>
        <v>42</v>
      </c>
    </row>
    <row r="71" spans="1:27" ht="18" customHeight="1" x14ac:dyDescent="0.15">
      <c r="A71" s="133"/>
      <c r="B71" s="145"/>
      <c r="C71" s="9" t="s">
        <v>10</v>
      </c>
      <c r="D71" s="1">
        <v>6</v>
      </c>
      <c r="E71" s="1">
        <v>2</v>
      </c>
      <c r="F71" s="27"/>
      <c r="G71" s="1">
        <v>6</v>
      </c>
      <c r="H71" s="1">
        <v>3</v>
      </c>
      <c r="I71" s="15">
        <f t="shared" si="34"/>
        <v>1</v>
      </c>
      <c r="J71" s="1">
        <v>6</v>
      </c>
      <c r="K71" s="1">
        <v>4</v>
      </c>
      <c r="L71" s="15">
        <f t="shared" si="35"/>
        <v>1</v>
      </c>
      <c r="M71" s="1">
        <v>6</v>
      </c>
      <c r="N71" s="1">
        <v>4</v>
      </c>
      <c r="O71" s="22">
        <f t="shared" si="33"/>
        <v>0</v>
      </c>
      <c r="P71" s="109">
        <v>6</v>
      </c>
      <c r="Q71" s="1"/>
      <c r="R71" s="15"/>
      <c r="S71" s="39"/>
      <c r="U71" s="151"/>
      <c r="V71" s="32" t="s">
        <v>43</v>
      </c>
      <c r="W71" s="1">
        <v>73</v>
      </c>
      <c r="X71" s="1">
        <v>73</v>
      </c>
      <c r="Y71" s="1">
        <v>73</v>
      </c>
      <c r="Z71" s="1">
        <v>73</v>
      </c>
      <c r="AA71" s="25">
        <f>P39+P64+P93</f>
        <v>73</v>
      </c>
    </row>
    <row r="72" spans="1:27" ht="18" customHeight="1" x14ac:dyDescent="0.15">
      <c r="A72" s="133"/>
      <c r="B72" s="145"/>
      <c r="C72" s="9" t="s">
        <v>55</v>
      </c>
      <c r="D72" s="1">
        <v>3</v>
      </c>
      <c r="E72" s="1">
        <v>1</v>
      </c>
      <c r="F72" s="27"/>
      <c r="G72" s="1">
        <v>3</v>
      </c>
      <c r="H72" s="1">
        <v>2</v>
      </c>
      <c r="I72" s="15">
        <f t="shared" si="34"/>
        <v>1</v>
      </c>
      <c r="J72" s="59">
        <v>9</v>
      </c>
      <c r="K72" s="1">
        <v>2</v>
      </c>
      <c r="L72" s="15">
        <f t="shared" si="35"/>
        <v>0</v>
      </c>
      <c r="M72" s="59">
        <v>9</v>
      </c>
      <c r="N72" s="1">
        <v>1</v>
      </c>
      <c r="O72" s="22">
        <f t="shared" si="33"/>
        <v>-1</v>
      </c>
      <c r="P72" s="118">
        <v>9</v>
      </c>
      <c r="Q72" s="1"/>
      <c r="R72" s="15"/>
      <c r="S72" s="39"/>
      <c r="U72" s="151"/>
      <c r="V72" s="44" t="s">
        <v>21</v>
      </c>
      <c r="W72" s="2">
        <f>SUM(W70:W71)</f>
        <v>115</v>
      </c>
      <c r="X72" s="2">
        <f>SUM(X70:X71)</f>
        <v>115</v>
      </c>
      <c r="Y72" s="2">
        <f>SUM(Y70:Y71)</f>
        <v>115</v>
      </c>
      <c r="Z72" s="2">
        <f>SUM(Z70:Z71)</f>
        <v>115</v>
      </c>
      <c r="AA72" s="2">
        <f>SUM(AA70:AA71)</f>
        <v>115</v>
      </c>
    </row>
    <row r="73" spans="1:27" ht="18" customHeight="1" x14ac:dyDescent="0.15">
      <c r="A73" s="133"/>
      <c r="B73" s="145"/>
      <c r="C73" s="9" t="s">
        <v>57</v>
      </c>
      <c r="D73" s="1">
        <v>3</v>
      </c>
      <c r="E73" s="1">
        <v>0</v>
      </c>
      <c r="F73" s="27"/>
      <c r="G73" s="1">
        <v>3</v>
      </c>
      <c r="H73" s="1">
        <v>2</v>
      </c>
      <c r="I73" s="15">
        <f t="shared" si="34"/>
        <v>2</v>
      </c>
      <c r="J73" s="92">
        <v>3</v>
      </c>
      <c r="K73" s="92">
        <v>1</v>
      </c>
      <c r="L73" s="15">
        <f t="shared" si="35"/>
        <v>-1</v>
      </c>
      <c r="M73" s="92">
        <v>3</v>
      </c>
      <c r="N73" s="92">
        <v>2</v>
      </c>
      <c r="O73" s="22">
        <f t="shared" si="33"/>
        <v>1</v>
      </c>
      <c r="P73" s="110">
        <v>3</v>
      </c>
      <c r="Q73" s="1"/>
      <c r="R73" s="15"/>
      <c r="S73" s="39"/>
      <c r="U73" s="151"/>
      <c r="V73" s="32" t="s">
        <v>39</v>
      </c>
      <c r="W73" s="1">
        <v>75</v>
      </c>
      <c r="X73" s="1">
        <v>75</v>
      </c>
      <c r="Y73" s="1">
        <v>75</v>
      </c>
      <c r="Z73" s="1">
        <v>75</v>
      </c>
      <c r="AA73" s="1">
        <f>P16</f>
        <v>60</v>
      </c>
    </row>
    <row r="74" spans="1:27" ht="18" customHeight="1" x14ac:dyDescent="0.15">
      <c r="A74" s="133"/>
      <c r="B74" s="145"/>
      <c r="C74" s="9" t="s">
        <v>54</v>
      </c>
      <c r="D74" s="1">
        <v>3</v>
      </c>
      <c r="E74" s="1">
        <v>4</v>
      </c>
      <c r="F74" s="27"/>
      <c r="G74" s="1">
        <v>3</v>
      </c>
      <c r="H74" s="1">
        <v>6</v>
      </c>
      <c r="I74" s="15">
        <f t="shared" si="34"/>
        <v>2</v>
      </c>
      <c r="J74" s="1">
        <v>3</v>
      </c>
      <c r="K74" s="1">
        <v>2</v>
      </c>
      <c r="L74" s="15">
        <f t="shared" si="35"/>
        <v>-4</v>
      </c>
      <c r="M74" s="1">
        <v>3</v>
      </c>
      <c r="N74" s="1">
        <v>4</v>
      </c>
      <c r="O74" s="22">
        <f t="shared" si="33"/>
        <v>2</v>
      </c>
      <c r="P74" s="109">
        <v>3</v>
      </c>
      <c r="Q74" s="1"/>
      <c r="R74" s="15"/>
      <c r="S74" s="39"/>
      <c r="U74" s="151"/>
      <c r="V74" s="32" t="s">
        <v>43</v>
      </c>
      <c r="W74" s="25">
        <v>80</v>
      </c>
      <c r="X74" s="1">
        <v>80</v>
      </c>
      <c r="Y74" s="1">
        <v>80</v>
      </c>
      <c r="Z74" s="1">
        <v>80</v>
      </c>
      <c r="AA74" s="25">
        <f>P41+P66+P95</f>
        <v>90</v>
      </c>
    </row>
    <row r="75" spans="1:27" ht="18" customHeight="1" x14ac:dyDescent="0.15">
      <c r="A75" s="133"/>
      <c r="B75" s="145"/>
      <c r="C75" s="14" t="s">
        <v>72</v>
      </c>
      <c r="D75" s="102"/>
      <c r="E75" s="102"/>
      <c r="F75" s="105"/>
      <c r="G75" s="102"/>
      <c r="H75" s="102"/>
      <c r="I75" s="106"/>
      <c r="J75" s="104">
        <v>3</v>
      </c>
      <c r="K75" s="1">
        <v>0</v>
      </c>
      <c r="L75" s="15">
        <f t="shared" si="35"/>
        <v>0</v>
      </c>
      <c r="M75" s="104">
        <v>3</v>
      </c>
      <c r="N75" s="1">
        <v>0</v>
      </c>
      <c r="O75" s="22">
        <f t="shared" si="33"/>
        <v>0</v>
      </c>
      <c r="P75" s="117">
        <v>3</v>
      </c>
      <c r="Q75" s="1"/>
      <c r="R75" s="15"/>
      <c r="S75" s="39"/>
      <c r="U75" s="151"/>
      <c r="V75" s="44" t="s">
        <v>21</v>
      </c>
      <c r="W75" s="2">
        <f>SUM(W73:W74)</f>
        <v>155</v>
      </c>
      <c r="X75" s="2">
        <f>SUM(X73:X74)</f>
        <v>155</v>
      </c>
      <c r="Y75" s="2">
        <f>SUM(Y73:Y74)</f>
        <v>155</v>
      </c>
      <c r="Z75" s="2">
        <f>SUM(Z73:Z74)</f>
        <v>155</v>
      </c>
      <c r="AA75" s="2">
        <f>SUM(AA73:AA74)</f>
        <v>150</v>
      </c>
    </row>
    <row r="76" spans="1:27" ht="18" customHeight="1" x14ac:dyDescent="0.15">
      <c r="A76" s="133"/>
      <c r="B76" s="145"/>
      <c r="C76" s="53" t="s">
        <v>21</v>
      </c>
      <c r="D76" s="23">
        <f>SUM(D66:D75)</f>
        <v>43</v>
      </c>
      <c r="E76" s="23">
        <f>SUM(E66:E75)</f>
        <v>19</v>
      </c>
      <c r="F76" s="26"/>
      <c r="G76" s="23">
        <f>SUM(G66:G75)</f>
        <v>43</v>
      </c>
      <c r="H76" s="23">
        <f t="shared" ref="H76:P76" si="36">SUM(H66:H75)</f>
        <v>30</v>
      </c>
      <c r="I76" s="23">
        <f t="shared" si="36"/>
        <v>11</v>
      </c>
      <c r="J76" s="69">
        <f>SUM(J66:J75)</f>
        <v>52</v>
      </c>
      <c r="K76" s="23">
        <f t="shared" si="36"/>
        <v>25</v>
      </c>
      <c r="L76" s="23">
        <f t="shared" si="36"/>
        <v>-5</v>
      </c>
      <c r="M76" s="69">
        <f t="shared" si="36"/>
        <v>52</v>
      </c>
      <c r="N76" s="23">
        <f t="shared" si="36"/>
        <v>25</v>
      </c>
      <c r="O76" s="23">
        <f t="shared" si="36"/>
        <v>0</v>
      </c>
      <c r="P76" s="69">
        <f t="shared" si="36"/>
        <v>52</v>
      </c>
      <c r="Q76" s="23"/>
      <c r="R76" s="23"/>
      <c r="S76" s="39"/>
      <c r="U76" s="151"/>
      <c r="V76" s="32" t="s">
        <v>40</v>
      </c>
      <c r="W76" s="1">
        <v>15</v>
      </c>
      <c r="X76" s="1">
        <v>15</v>
      </c>
      <c r="Y76" s="1">
        <v>15</v>
      </c>
      <c r="Z76" s="1">
        <v>15</v>
      </c>
      <c r="AA76" s="1">
        <f>P17</f>
        <v>15</v>
      </c>
    </row>
    <row r="77" spans="1:27" ht="18" customHeight="1" x14ac:dyDescent="0.15">
      <c r="A77" s="134" t="s">
        <v>26</v>
      </c>
      <c r="B77" s="135"/>
      <c r="C77" s="136"/>
      <c r="D77" s="16">
        <f>D76+D65</f>
        <v>49</v>
      </c>
      <c r="E77" s="16">
        <f t="shared" ref="E77:P77" si="37">E76+E65</f>
        <v>20</v>
      </c>
      <c r="F77" s="20"/>
      <c r="G77" s="16">
        <f>G76+G65</f>
        <v>49</v>
      </c>
      <c r="H77" s="16">
        <f t="shared" si="37"/>
        <v>34</v>
      </c>
      <c r="I77" s="16">
        <f t="shared" si="37"/>
        <v>14</v>
      </c>
      <c r="J77" s="70">
        <f t="shared" si="37"/>
        <v>58</v>
      </c>
      <c r="K77" s="16">
        <f t="shared" si="37"/>
        <v>27</v>
      </c>
      <c r="L77" s="16">
        <f t="shared" si="37"/>
        <v>-7</v>
      </c>
      <c r="M77" s="70">
        <f t="shared" si="37"/>
        <v>58</v>
      </c>
      <c r="N77" s="16">
        <f t="shared" si="37"/>
        <v>29</v>
      </c>
      <c r="O77" s="16">
        <f t="shared" si="37"/>
        <v>2</v>
      </c>
      <c r="P77" s="70">
        <f t="shared" si="37"/>
        <v>58</v>
      </c>
      <c r="Q77" s="16"/>
      <c r="R77" s="16"/>
      <c r="S77" s="36"/>
      <c r="U77" s="151"/>
      <c r="V77" s="32" t="s">
        <v>43</v>
      </c>
      <c r="W77" s="25">
        <v>70</v>
      </c>
      <c r="X77" s="81">
        <v>60</v>
      </c>
      <c r="Y77" s="81">
        <v>60</v>
      </c>
      <c r="Z77" s="81">
        <v>60</v>
      </c>
      <c r="AA77" s="120">
        <f>P42+P67+P96</f>
        <v>50</v>
      </c>
    </row>
    <row r="78" spans="1:27" ht="18" customHeight="1" x14ac:dyDescent="0.15">
      <c r="A78" s="138" t="s">
        <v>27</v>
      </c>
      <c r="B78" s="139"/>
      <c r="C78" s="140"/>
      <c r="D78" s="16">
        <f>D63+D77</f>
        <v>58</v>
      </c>
      <c r="E78" s="16">
        <f t="shared" ref="E78:P78" si="38">E63+E77</f>
        <v>24</v>
      </c>
      <c r="F78" s="20"/>
      <c r="G78" s="16">
        <f t="shared" si="38"/>
        <v>58</v>
      </c>
      <c r="H78" s="16">
        <f t="shared" si="38"/>
        <v>38</v>
      </c>
      <c r="I78" s="16">
        <f t="shared" si="38"/>
        <v>14</v>
      </c>
      <c r="J78" s="70">
        <f t="shared" si="38"/>
        <v>67</v>
      </c>
      <c r="K78" s="16">
        <f t="shared" si="38"/>
        <v>33</v>
      </c>
      <c r="L78" s="16">
        <f t="shared" si="38"/>
        <v>-5</v>
      </c>
      <c r="M78" s="70">
        <f t="shared" si="38"/>
        <v>67</v>
      </c>
      <c r="N78" s="16">
        <f t="shared" si="38"/>
        <v>33</v>
      </c>
      <c r="O78" s="16">
        <f t="shared" si="38"/>
        <v>0</v>
      </c>
      <c r="P78" s="70">
        <f t="shared" si="38"/>
        <v>67</v>
      </c>
      <c r="Q78" s="16"/>
      <c r="R78" s="16"/>
      <c r="S78" s="39"/>
      <c r="U78" s="151"/>
      <c r="V78" s="44" t="s">
        <v>21</v>
      </c>
      <c r="W78" s="2">
        <f>SUM(W76:W77)</f>
        <v>85</v>
      </c>
      <c r="X78" s="2">
        <f>SUM(X76:X77)</f>
        <v>75</v>
      </c>
      <c r="Y78" s="2">
        <f>SUM(Y76:Y77)</f>
        <v>75</v>
      </c>
      <c r="Z78" s="2">
        <f>SUM(Z76:Z77)</f>
        <v>75</v>
      </c>
      <c r="AA78" s="2">
        <f>SUM(AA76:AA77)</f>
        <v>65</v>
      </c>
    </row>
    <row r="79" spans="1:27" ht="18" customHeight="1" x14ac:dyDescent="0.15">
      <c r="A79" s="126" t="s">
        <v>29</v>
      </c>
      <c r="B79" s="133" t="s">
        <v>25</v>
      </c>
      <c r="C79" s="34" t="s">
        <v>59</v>
      </c>
      <c r="D79" s="15">
        <v>3</v>
      </c>
      <c r="E79" s="15">
        <v>0</v>
      </c>
      <c r="F79" s="27"/>
      <c r="G79" s="15">
        <v>3</v>
      </c>
      <c r="H79" s="15">
        <v>0</v>
      </c>
      <c r="I79" s="15">
        <f>H79-E79</f>
        <v>0</v>
      </c>
      <c r="J79" s="107"/>
      <c r="K79" s="107"/>
      <c r="L79" s="55">
        <f>K79-H79</f>
        <v>0</v>
      </c>
      <c r="M79" s="107"/>
      <c r="N79" s="107"/>
      <c r="O79" s="107"/>
      <c r="P79" s="107"/>
      <c r="Q79" s="107"/>
      <c r="R79" s="107"/>
      <c r="S79" s="39"/>
      <c r="U79" s="151"/>
      <c r="V79" s="32" t="s">
        <v>41</v>
      </c>
      <c r="W79" s="1">
        <v>15</v>
      </c>
      <c r="X79" s="1">
        <v>15</v>
      </c>
      <c r="Y79" s="1">
        <v>15</v>
      </c>
      <c r="Z79" s="1">
        <v>15</v>
      </c>
      <c r="AA79" s="1">
        <f>P18</f>
        <v>15</v>
      </c>
    </row>
    <row r="80" spans="1:27" ht="18" customHeight="1" x14ac:dyDescent="0.15">
      <c r="A80" s="127"/>
      <c r="B80" s="133"/>
      <c r="C80" s="34" t="s">
        <v>76</v>
      </c>
      <c r="D80" s="17"/>
      <c r="E80" s="27"/>
      <c r="F80" s="27"/>
      <c r="G80" s="27"/>
      <c r="H80" s="27"/>
      <c r="I80" s="27"/>
      <c r="J80" s="57">
        <v>1</v>
      </c>
      <c r="K80" s="25">
        <v>0</v>
      </c>
      <c r="L80" s="15">
        <f t="shared" ref="L80" si="39">K80-H80</f>
        <v>0</v>
      </c>
      <c r="M80" s="57">
        <v>1</v>
      </c>
      <c r="N80" s="25">
        <v>0</v>
      </c>
      <c r="O80" s="22">
        <f t="shared" ref="O80" si="40">N80-K80</f>
        <v>0</v>
      </c>
      <c r="P80" s="116">
        <v>1</v>
      </c>
      <c r="Q80" s="25"/>
      <c r="R80" s="15"/>
      <c r="S80" s="39"/>
      <c r="U80" s="151"/>
      <c r="V80" s="32" t="s">
        <v>43</v>
      </c>
      <c r="W80" s="25">
        <v>100</v>
      </c>
      <c r="X80" s="1">
        <v>100</v>
      </c>
      <c r="Y80" s="1">
        <v>100</v>
      </c>
      <c r="Z80" s="1">
        <v>100</v>
      </c>
      <c r="AA80" s="25">
        <f>P43+P68+P97</f>
        <v>100</v>
      </c>
    </row>
    <row r="81" spans="1:27" ht="18" customHeight="1" x14ac:dyDescent="0.15">
      <c r="A81" s="128"/>
      <c r="B81" s="133"/>
      <c r="C81" s="2" t="s">
        <v>21</v>
      </c>
      <c r="D81" s="16">
        <f>SUM(D79:D80)</f>
        <v>3</v>
      </c>
      <c r="E81" s="16">
        <f t="shared" ref="E81:P81" si="41">SUM(E79:E80)</f>
        <v>0</v>
      </c>
      <c r="F81" s="20"/>
      <c r="G81" s="16">
        <f>SUM(G79:G80)</f>
        <v>3</v>
      </c>
      <c r="H81" s="16">
        <f t="shared" si="41"/>
        <v>0</v>
      </c>
      <c r="I81" s="16">
        <f t="shared" si="41"/>
        <v>0</v>
      </c>
      <c r="J81" s="70">
        <f>SUM(J79:J80)</f>
        <v>1</v>
      </c>
      <c r="K81" s="16">
        <f t="shared" si="41"/>
        <v>0</v>
      </c>
      <c r="L81" s="16">
        <f>SUM(L79:L80)</f>
        <v>0</v>
      </c>
      <c r="M81" s="70">
        <f t="shared" si="41"/>
        <v>1</v>
      </c>
      <c r="N81" s="16">
        <f t="shared" si="41"/>
        <v>0</v>
      </c>
      <c r="O81" s="16">
        <f t="shared" si="41"/>
        <v>0</v>
      </c>
      <c r="P81" s="70">
        <f t="shared" si="41"/>
        <v>1</v>
      </c>
      <c r="Q81" s="16"/>
      <c r="R81" s="16"/>
      <c r="S81" s="39"/>
      <c r="U81" s="151"/>
      <c r="V81" s="44" t="s">
        <v>21</v>
      </c>
      <c r="W81" s="2">
        <f>SUM(W79:W80)</f>
        <v>115</v>
      </c>
      <c r="X81" s="2">
        <f>SUM(X79:X80)</f>
        <v>115</v>
      </c>
      <c r="Y81" s="2">
        <f>SUM(Y79:Y80)</f>
        <v>115</v>
      </c>
      <c r="Z81" s="2">
        <f>SUM(Z79:Z80)</f>
        <v>115</v>
      </c>
      <c r="AA81" s="2">
        <f>SUM(AA79:AA80)</f>
        <v>115</v>
      </c>
    </row>
    <row r="82" spans="1:27" ht="18" customHeight="1" x14ac:dyDescent="0.15">
      <c r="A82" s="122" t="s">
        <v>28</v>
      </c>
      <c r="B82" s="122"/>
      <c r="C82" s="122"/>
      <c r="D82" s="16">
        <f>D81</f>
        <v>3</v>
      </c>
      <c r="E82" s="16">
        <f>E81</f>
        <v>0</v>
      </c>
      <c r="F82" s="26"/>
      <c r="G82" s="16">
        <f>G81</f>
        <v>3</v>
      </c>
      <c r="H82" s="16">
        <f>H81</f>
        <v>0</v>
      </c>
      <c r="I82" s="16">
        <f>I81</f>
        <v>0</v>
      </c>
      <c r="J82" s="70">
        <f t="shared" ref="J82:P82" si="42">J81</f>
        <v>1</v>
      </c>
      <c r="K82" s="16">
        <f t="shared" si="42"/>
        <v>0</v>
      </c>
      <c r="L82" s="16">
        <f t="shared" si="42"/>
        <v>0</v>
      </c>
      <c r="M82" s="70">
        <f t="shared" si="42"/>
        <v>1</v>
      </c>
      <c r="N82" s="16">
        <f t="shared" si="42"/>
        <v>0</v>
      </c>
      <c r="O82" s="16">
        <f t="shared" si="42"/>
        <v>0</v>
      </c>
      <c r="P82" s="70">
        <f t="shared" si="42"/>
        <v>1</v>
      </c>
      <c r="Q82" s="16"/>
      <c r="R82" s="16"/>
      <c r="S82" s="36"/>
      <c r="U82" s="151"/>
      <c r="V82" s="32" t="s">
        <v>42</v>
      </c>
      <c r="W82" s="1">
        <v>15</v>
      </c>
      <c r="X82" s="1">
        <v>15</v>
      </c>
      <c r="Y82" s="1">
        <v>15</v>
      </c>
      <c r="Z82" s="1">
        <v>15</v>
      </c>
      <c r="AA82" s="1">
        <f>P19</f>
        <v>15</v>
      </c>
    </row>
    <row r="83" spans="1:27" ht="18" customHeight="1" x14ac:dyDescent="0.15">
      <c r="A83" s="123" t="s">
        <v>12</v>
      </c>
      <c r="B83" s="123"/>
      <c r="C83" s="123"/>
      <c r="D83" s="16">
        <f>D78+D82</f>
        <v>61</v>
      </c>
      <c r="E83" s="16">
        <f t="shared" ref="E83:P83" si="43">E78+E82</f>
        <v>24</v>
      </c>
      <c r="F83" s="20"/>
      <c r="G83" s="16">
        <f t="shared" si="43"/>
        <v>61</v>
      </c>
      <c r="H83" s="16">
        <f t="shared" si="43"/>
        <v>38</v>
      </c>
      <c r="I83" s="16">
        <f t="shared" si="43"/>
        <v>14</v>
      </c>
      <c r="J83" s="70">
        <f>J78+J82</f>
        <v>68</v>
      </c>
      <c r="K83" s="16">
        <f t="shared" si="43"/>
        <v>33</v>
      </c>
      <c r="L83" s="16">
        <f>L78+L82</f>
        <v>-5</v>
      </c>
      <c r="M83" s="70">
        <f t="shared" si="43"/>
        <v>68</v>
      </c>
      <c r="N83" s="16">
        <f t="shared" si="43"/>
        <v>33</v>
      </c>
      <c r="O83" s="16">
        <f t="shared" si="43"/>
        <v>0</v>
      </c>
      <c r="P83" s="70">
        <f t="shared" si="43"/>
        <v>68</v>
      </c>
      <c r="Q83" s="16"/>
      <c r="R83" s="16"/>
      <c r="S83" s="39"/>
      <c r="U83" s="151"/>
      <c r="V83" s="32" t="s">
        <v>43</v>
      </c>
      <c r="W83" s="1">
        <v>130</v>
      </c>
      <c r="X83" s="1">
        <v>130</v>
      </c>
      <c r="Y83" s="1">
        <v>130</v>
      </c>
      <c r="Z83" s="1">
        <v>130</v>
      </c>
      <c r="AA83" s="1">
        <f>P44+P69+P98</f>
        <v>130</v>
      </c>
    </row>
    <row r="84" spans="1:27" ht="18" customHeight="1" x14ac:dyDescent="0.15">
      <c r="A84" s="122" t="s">
        <v>33</v>
      </c>
      <c r="B84" s="122"/>
      <c r="C84" s="122"/>
      <c r="D84" s="16">
        <v>26</v>
      </c>
      <c r="E84" s="16"/>
      <c r="F84" s="8"/>
      <c r="G84" s="16">
        <v>29</v>
      </c>
      <c r="H84" s="16"/>
      <c r="I84" s="23"/>
      <c r="J84" s="16">
        <v>32</v>
      </c>
      <c r="K84" s="16"/>
      <c r="L84" s="23"/>
      <c r="M84" s="16">
        <v>32</v>
      </c>
      <c r="N84" s="16"/>
      <c r="O84" s="23"/>
      <c r="P84" s="16">
        <v>32</v>
      </c>
      <c r="Q84" s="16"/>
      <c r="R84" s="23"/>
      <c r="S84" s="36"/>
      <c r="U84" s="151"/>
      <c r="V84" s="44" t="s">
        <v>21</v>
      </c>
      <c r="W84" s="2">
        <f>SUM(W82:W83)</f>
        <v>145</v>
      </c>
      <c r="X84" s="2">
        <f>SUM(X82:X83)</f>
        <v>145</v>
      </c>
      <c r="Y84" s="2">
        <f>SUM(Y82:Y83)</f>
        <v>145</v>
      </c>
      <c r="Z84" s="2">
        <f>SUM(Z82:Z83)</f>
        <v>145</v>
      </c>
      <c r="AA84" s="2">
        <f>SUM(AA82:AA83)</f>
        <v>145</v>
      </c>
    </row>
    <row r="85" spans="1:27" ht="23.25" customHeight="1" x14ac:dyDescent="0.15">
      <c r="A85" s="4" t="s">
        <v>47</v>
      </c>
      <c r="B85" s="4"/>
      <c r="S85" s="41"/>
      <c r="U85" s="151"/>
      <c r="V85" s="32" t="s">
        <v>62</v>
      </c>
      <c r="W85" s="1">
        <v>15</v>
      </c>
      <c r="X85" s="1">
        <v>15</v>
      </c>
      <c r="Y85" s="1">
        <v>15</v>
      </c>
      <c r="Z85" s="1">
        <v>15</v>
      </c>
      <c r="AA85" s="1">
        <f>P20</f>
        <v>15</v>
      </c>
    </row>
    <row r="86" spans="1:27" ht="18" customHeight="1" x14ac:dyDescent="0.15">
      <c r="A86" s="4"/>
      <c r="B86" s="4"/>
      <c r="C86" s="50" t="s">
        <v>17</v>
      </c>
      <c r="D86" s="141" t="s">
        <v>48</v>
      </c>
      <c r="E86" s="142"/>
      <c r="F86" s="143"/>
      <c r="G86" s="141" t="s">
        <v>49</v>
      </c>
      <c r="H86" s="142"/>
      <c r="I86" s="143"/>
      <c r="J86" s="141" t="s">
        <v>50</v>
      </c>
      <c r="K86" s="142"/>
      <c r="L86" s="143"/>
      <c r="M86" s="141" t="s">
        <v>51</v>
      </c>
      <c r="N86" s="142"/>
      <c r="O86" s="143"/>
      <c r="P86" s="141" t="s">
        <v>52</v>
      </c>
      <c r="Q86" s="142"/>
      <c r="R86" s="143"/>
      <c r="S86" s="42"/>
      <c r="U86" s="151"/>
      <c r="V86" s="32" t="s">
        <v>43</v>
      </c>
      <c r="W86" s="1">
        <v>120</v>
      </c>
      <c r="X86" s="1">
        <v>120</v>
      </c>
      <c r="Y86" s="1">
        <v>120</v>
      </c>
      <c r="Z86" s="1">
        <v>120</v>
      </c>
      <c r="AA86" s="1">
        <f>P45+P70+P99</f>
        <v>120</v>
      </c>
    </row>
    <row r="87" spans="1:27" ht="18" customHeight="1" x14ac:dyDescent="0.15">
      <c r="A87" s="49" t="s">
        <v>15</v>
      </c>
      <c r="B87" s="49" t="s">
        <v>23</v>
      </c>
      <c r="C87" s="1" t="s">
        <v>13</v>
      </c>
      <c r="D87" s="10" t="s">
        <v>30</v>
      </c>
      <c r="E87" s="10" t="s">
        <v>4</v>
      </c>
      <c r="F87" s="10" t="s">
        <v>31</v>
      </c>
      <c r="G87" s="10" t="s">
        <v>30</v>
      </c>
      <c r="H87" s="10" t="s">
        <v>4</v>
      </c>
      <c r="I87" s="10" t="s">
        <v>31</v>
      </c>
      <c r="J87" s="10" t="s">
        <v>30</v>
      </c>
      <c r="K87" s="10" t="s">
        <v>4</v>
      </c>
      <c r="L87" s="10" t="s">
        <v>31</v>
      </c>
      <c r="M87" s="10" t="s">
        <v>30</v>
      </c>
      <c r="N87" s="50" t="s">
        <v>4</v>
      </c>
      <c r="O87" s="10" t="s">
        <v>31</v>
      </c>
      <c r="P87" s="10" t="s">
        <v>30</v>
      </c>
      <c r="Q87" s="50" t="s">
        <v>4</v>
      </c>
      <c r="R87" s="10" t="s">
        <v>31</v>
      </c>
      <c r="S87" s="43"/>
      <c r="U87" s="151"/>
      <c r="V87" s="44" t="s">
        <v>21</v>
      </c>
      <c r="W87" s="2">
        <f>SUM(W85:W86)</f>
        <v>135</v>
      </c>
      <c r="X87" s="2">
        <f>SUM(X85:X86)</f>
        <v>135</v>
      </c>
      <c r="Y87" s="2">
        <f>SUM(Y85:Y86)</f>
        <v>135</v>
      </c>
      <c r="Z87" s="2">
        <f>SUM(Z85:Z86)</f>
        <v>135</v>
      </c>
      <c r="AA87" s="2">
        <f>SUM(AA85:AA86)</f>
        <v>135</v>
      </c>
    </row>
    <row r="88" spans="1:27" ht="18" customHeight="1" x14ac:dyDescent="0.15">
      <c r="A88" s="126" t="s">
        <v>6</v>
      </c>
      <c r="B88" s="126" t="s">
        <v>24</v>
      </c>
      <c r="C88" s="1" t="s">
        <v>5</v>
      </c>
      <c r="D88" s="1">
        <v>24</v>
      </c>
      <c r="E88" s="15">
        <v>19</v>
      </c>
      <c r="F88" s="17"/>
      <c r="G88" s="1">
        <v>24</v>
      </c>
      <c r="H88" s="15">
        <v>22</v>
      </c>
      <c r="I88" s="15">
        <f>H88-E88</f>
        <v>3</v>
      </c>
      <c r="J88" s="9">
        <v>24</v>
      </c>
      <c r="K88" s="15">
        <v>16</v>
      </c>
      <c r="L88" s="15">
        <f>K88-H88</f>
        <v>-6</v>
      </c>
      <c r="M88" s="15">
        <v>24</v>
      </c>
      <c r="N88" s="1">
        <v>20</v>
      </c>
      <c r="O88" s="22">
        <f t="shared" ref="O88" si="44">N88-K88</f>
        <v>4</v>
      </c>
      <c r="P88" s="113">
        <v>24</v>
      </c>
      <c r="Q88" s="1"/>
      <c r="R88" s="15"/>
      <c r="S88" s="39"/>
      <c r="U88" s="151"/>
      <c r="V88" s="32" t="s">
        <v>63</v>
      </c>
      <c r="W88" s="1">
        <v>15</v>
      </c>
      <c r="X88" s="1">
        <v>15</v>
      </c>
      <c r="Y88" s="1">
        <v>15</v>
      </c>
      <c r="Z88" s="1">
        <v>15</v>
      </c>
      <c r="AA88" s="1">
        <f>P21</f>
        <v>15</v>
      </c>
    </row>
    <row r="89" spans="1:27" ht="18" customHeight="1" x14ac:dyDescent="0.15">
      <c r="A89" s="128"/>
      <c r="B89" s="127"/>
      <c r="C89" s="2" t="s">
        <v>21</v>
      </c>
      <c r="D89" s="2">
        <f>SUM(D88:D88)</f>
        <v>24</v>
      </c>
      <c r="E89" s="16">
        <f>SUM(E88:E88)</f>
        <v>19</v>
      </c>
      <c r="F89" s="20"/>
      <c r="G89" s="2">
        <f t="shared" ref="G89" si="45">SUM(G88:G88)</f>
        <v>24</v>
      </c>
      <c r="H89" s="16">
        <f t="shared" ref="H89" si="46">SUM(H88:H88)</f>
        <v>22</v>
      </c>
      <c r="I89" s="16">
        <f t="shared" ref="I89" si="47">SUM(I88:I88)</f>
        <v>3</v>
      </c>
      <c r="J89" s="2">
        <f t="shared" ref="J89" si="48">SUM(J88:J88)</f>
        <v>24</v>
      </c>
      <c r="K89" s="16">
        <f t="shared" ref="K89" si="49">SUM(K88:K88)</f>
        <v>16</v>
      </c>
      <c r="L89" s="16">
        <f t="shared" ref="L89" si="50">SUM(L88:L88)</f>
        <v>-6</v>
      </c>
      <c r="M89" s="16">
        <f t="shared" ref="M89" si="51">SUM(M88:M88)</f>
        <v>24</v>
      </c>
      <c r="N89" s="2">
        <f t="shared" ref="N89" si="52">SUM(N88:N88)</f>
        <v>20</v>
      </c>
      <c r="O89" s="16">
        <f t="shared" ref="O89" si="53">SUM(O88:O88)</f>
        <v>4</v>
      </c>
      <c r="P89" s="16">
        <f t="shared" ref="P89" si="54">SUM(P88:P88)</f>
        <v>24</v>
      </c>
      <c r="Q89" s="2">
        <f t="shared" ref="Q89" si="55">SUM(Q88:Q88)</f>
        <v>0</v>
      </c>
      <c r="R89" s="16">
        <f t="shared" ref="R89" si="56">SUM(R88:R88)</f>
        <v>0</v>
      </c>
      <c r="S89" s="39"/>
      <c r="U89" s="151"/>
      <c r="V89" s="32" t="s">
        <v>43</v>
      </c>
      <c r="W89" s="1">
        <v>120</v>
      </c>
      <c r="X89" s="1">
        <v>120</v>
      </c>
      <c r="Y89" s="1">
        <v>120</v>
      </c>
      <c r="Z89" s="1">
        <v>120</v>
      </c>
      <c r="AA89" s="1">
        <f>P46+P71+P100</f>
        <v>120</v>
      </c>
    </row>
    <row r="90" spans="1:27" ht="18" customHeight="1" x14ac:dyDescent="0.15">
      <c r="A90" s="133" t="s">
        <v>14</v>
      </c>
      <c r="B90" s="127"/>
      <c r="C90" s="1" t="s">
        <v>8</v>
      </c>
      <c r="D90" s="1">
        <v>18</v>
      </c>
      <c r="E90" s="15">
        <v>18</v>
      </c>
      <c r="F90" s="17"/>
      <c r="G90" s="1">
        <v>18</v>
      </c>
      <c r="H90" s="15">
        <v>13</v>
      </c>
      <c r="I90" s="15">
        <f>H90-E90</f>
        <v>-5</v>
      </c>
      <c r="J90" s="9">
        <v>18</v>
      </c>
      <c r="K90" s="15">
        <v>15</v>
      </c>
      <c r="L90" s="15">
        <f>K90-H90</f>
        <v>2</v>
      </c>
      <c r="M90" s="15">
        <v>18</v>
      </c>
      <c r="N90" s="1">
        <v>14</v>
      </c>
      <c r="O90" s="22">
        <f t="shared" ref="O90" si="57">N90-K90</f>
        <v>-1</v>
      </c>
      <c r="P90" s="113">
        <v>18</v>
      </c>
      <c r="Q90" s="1"/>
      <c r="R90" s="15"/>
      <c r="S90" s="39"/>
      <c r="U90" s="151"/>
      <c r="V90" s="44" t="s">
        <v>21</v>
      </c>
      <c r="W90" s="2">
        <f>SUM(W88:W89)</f>
        <v>135</v>
      </c>
      <c r="X90" s="2">
        <f>SUM(X88:X89)</f>
        <v>135</v>
      </c>
      <c r="Y90" s="2">
        <f>SUM(Y88:Y89)</f>
        <v>135</v>
      </c>
      <c r="Z90" s="2">
        <f>SUM(Z88:Z89)</f>
        <v>135</v>
      </c>
      <c r="AA90" s="2">
        <f>SUM(AA88:AA89)</f>
        <v>135</v>
      </c>
    </row>
    <row r="91" spans="1:27" ht="18" customHeight="1" x14ac:dyDescent="0.15">
      <c r="A91" s="126"/>
      <c r="B91" s="127"/>
      <c r="C91" s="12" t="s">
        <v>21</v>
      </c>
      <c r="D91" s="16">
        <f>SUM(D90:D90)</f>
        <v>18</v>
      </c>
      <c r="E91" s="16">
        <f>SUM(E90:E90)</f>
        <v>18</v>
      </c>
      <c r="F91" s="20"/>
      <c r="G91" s="16">
        <f t="shared" ref="G91" si="58">SUM(G90:G90)</f>
        <v>18</v>
      </c>
      <c r="H91" s="16">
        <f t="shared" ref="H91" si="59">SUM(H90:H90)</f>
        <v>13</v>
      </c>
      <c r="I91" s="16">
        <f t="shared" ref="I91" si="60">SUM(I90:I90)</f>
        <v>-5</v>
      </c>
      <c r="J91" s="16">
        <f t="shared" ref="J91" si="61">SUM(J90:J90)</f>
        <v>18</v>
      </c>
      <c r="K91" s="16">
        <f t="shared" ref="K91" si="62">SUM(K90:K90)</f>
        <v>15</v>
      </c>
      <c r="L91" s="16">
        <f t="shared" ref="L91" si="63">SUM(L90:L90)</f>
        <v>2</v>
      </c>
      <c r="M91" s="16">
        <f t="shared" ref="M91" si="64">SUM(M90:M90)</f>
        <v>18</v>
      </c>
      <c r="N91" s="16">
        <f t="shared" ref="N91" si="65">SUM(N90:N90)</f>
        <v>14</v>
      </c>
      <c r="O91" s="16">
        <f t="shared" ref="O91" si="66">SUM(O90:O90)</f>
        <v>-1</v>
      </c>
      <c r="P91" s="16">
        <f t="shared" ref="P91" si="67">SUM(P90:P90)</f>
        <v>18</v>
      </c>
      <c r="Q91" s="16">
        <f t="shared" ref="Q91" si="68">SUM(Q90:Q90)</f>
        <v>0</v>
      </c>
      <c r="R91" s="16">
        <f t="shared" ref="R91" si="69">SUM(R90:R90)</f>
        <v>0</v>
      </c>
      <c r="S91" s="39"/>
      <c r="U91" s="151"/>
      <c r="V91" s="32" t="s">
        <v>64</v>
      </c>
      <c r="W91" s="1">
        <v>15</v>
      </c>
      <c r="X91" s="1">
        <v>15</v>
      </c>
      <c r="Y91" s="1">
        <v>15</v>
      </c>
      <c r="Z91" s="1">
        <v>15</v>
      </c>
      <c r="AA91" s="1">
        <f>P22</f>
        <v>15</v>
      </c>
    </row>
    <row r="92" spans="1:27" ht="18" customHeight="1" x14ac:dyDescent="0.15">
      <c r="A92" s="137" t="s">
        <v>26</v>
      </c>
      <c r="B92" s="137"/>
      <c r="C92" s="137"/>
      <c r="D92" s="23">
        <f>D89+D91</f>
        <v>42</v>
      </c>
      <c r="E92" s="23">
        <f>E89+E91</f>
        <v>37</v>
      </c>
      <c r="F92" s="26"/>
      <c r="G92" s="23">
        <f>G89+G91</f>
        <v>42</v>
      </c>
      <c r="H92" s="23">
        <f>H89+H91</f>
        <v>35</v>
      </c>
      <c r="I92" s="23">
        <f>I89+I91</f>
        <v>-2</v>
      </c>
      <c r="J92" s="23">
        <f>J89+J91</f>
        <v>42</v>
      </c>
      <c r="K92" s="23">
        <f t="shared" ref="K92:R92" si="70">K89+K91</f>
        <v>31</v>
      </c>
      <c r="L92" s="23">
        <f t="shared" si="70"/>
        <v>-4</v>
      </c>
      <c r="M92" s="23">
        <f t="shared" si="70"/>
        <v>42</v>
      </c>
      <c r="N92" s="23">
        <f t="shared" si="70"/>
        <v>34</v>
      </c>
      <c r="O92" s="23">
        <f t="shared" si="70"/>
        <v>3</v>
      </c>
      <c r="P92" s="23">
        <f t="shared" si="70"/>
        <v>42</v>
      </c>
      <c r="Q92" s="23">
        <f t="shared" si="70"/>
        <v>0</v>
      </c>
      <c r="R92" s="23">
        <f t="shared" si="70"/>
        <v>0</v>
      </c>
      <c r="S92" s="36"/>
      <c r="U92" s="151"/>
      <c r="V92" s="32" t="s">
        <v>43</v>
      </c>
      <c r="W92" s="1">
        <v>90</v>
      </c>
      <c r="X92" s="1">
        <v>90</v>
      </c>
      <c r="Y92" s="77">
        <v>105</v>
      </c>
      <c r="Z92" s="77">
        <v>105</v>
      </c>
      <c r="AA92" s="121">
        <f>P47+P72+P101</f>
        <v>100</v>
      </c>
    </row>
    <row r="93" spans="1:27" s="41" customFormat="1" ht="18" customHeight="1" x14ac:dyDescent="0.15">
      <c r="A93" s="144" t="s">
        <v>6</v>
      </c>
      <c r="B93" s="145" t="s">
        <v>20</v>
      </c>
      <c r="C93" s="64" t="s">
        <v>68</v>
      </c>
      <c r="D93" s="22">
        <v>25</v>
      </c>
      <c r="E93" s="22">
        <v>20</v>
      </c>
      <c r="F93" s="61"/>
      <c r="G93" s="22">
        <v>25</v>
      </c>
      <c r="H93" s="22">
        <v>18</v>
      </c>
      <c r="I93" s="15">
        <f>H93-E93</f>
        <v>-2</v>
      </c>
      <c r="J93" s="33">
        <v>25</v>
      </c>
      <c r="K93" s="22">
        <v>14</v>
      </c>
      <c r="L93" s="15">
        <f>K93-H93</f>
        <v>-4</v>
      </c>
      <c r="M93" s="62">
        <v>25</v>
      </c>
      <c r="N93" s="62">
        <v>18</v>
      </c>
      <c r="O93" s="22">
        <f t="shared" ref="O93" si="71">N93-K93</f>
        <v>4</v>
      </c>
      <c r="P93" s="113">
        <v>25</v>
      </c>
      <c r="Q93" s="62"/>
      <c r="R93" s="33"/>
      <c r="S93" s="36"/>
      <c r="U93" s="151"/>
      <c r="V93" s="44" t="s">
        <v>21</v>
      </c>
      <c r="W93" s="2">
        <f>SUM(W91:W92)</f>
        <v>105</v>
      </c>
      <c r="X93" s="2">
        <f>SUM(X91:X92)</f>
        <v>105</v>
      </c>
      <c r="Y93" s="2">
        <f>SUM(Y91:Y92)</f>
        <v>120</v>
      </c>
      <c r="Z93" s="2">
        <f>SUM(Z91:Z92)</f>
        <v>120</v>
      </c>
      <c r="AA93" s="2">
        <f>SUM(AA91:AA92)</f>
        <v>115</v>
      </c>
    </row>
    <row r="94" spans="1:27" ht="18" customHeight="1" x14ac:dyDescent="0.15">
      <c r="A94" s="144"/>
      <c r="B94" s="145"/>
      <c r="C94" s="63" t="s">
        <v>21</v>
      </c>
      <c r="D94" s="2">
        <f>SUM(D93)</f>
        <v>25</v>
      </c>
      <c r="E94" s="2">
        <f>SUM(E93)</f>
        <v>20</v>
      </c>
      <c r="F94" s="26"/>
      <c r="G94" s="2">
        <f>SUM(G93)</f>
        <v>25</v>
      </c>
      <c r="H94" s="2">
        <f t="shared" ref="H94:Q94" si="72">SUM(H93)</f>
        <v>18</v>
      </c>
      <c r="I94" s="2">
        <f t="shared" si="72"/>
        <v>-2</v>
      </c>
      <c r="J94" s="2">
        <f t="shared" si="72"/>
        <v>25</v>
      </c>
      <c r="K94" s="2">
        <f t="shared" si="72"/>
        <v>14</v>
      </c>
      <c r="L94" s="2">
        <f t="shared" si="72"/>
        <v>-4</v>
      </c>
      <c r="M94" s="2">
        <f t="shared" si="72"/>
        <v>25</v>
      </c>
      <c r="N94" s="2">
        <f t="shared" si="72"/>
        <v>18</v>
      </c>
      <c r="O94" s="2">
        <f t="shared" si="72"/>
        <v>4</v>
      </c>
      <c r="P94" s="2">
        <f t="shared" si="72"/>
        <v>25</v>
      </c>
      <c r="Q94" s="2">
        <f t="shared" si="72"/>
        <v>0</v>
      </c>
      <c r="R94" s="23">
        <f>SUM(R93)</f>
        <v>0</v>
      </c>
      <c r="S94" s="36"/>
      <c r="U94" s="151"/>
      <c r="V94" s="32" t="s">
        <v>65</v>
      </c>
      <c r="W94" s="1">
        <v>10</v>
      </c>
      <c r="X94" s="1">
        <v>10</v>
      </c>
      <c r="Y94" s="1">
        <v>10</v>
      </c>
      <c r="Z94" s="1">
        <v>10</v>
      </c>
      <c r="AA94" s="1">
        <f>P23</f>
        <v>10</v>
      </c>
    </row>
    <row r="95" spans="1:27" ht="18" customHeight="1" x14ac:dyDescent="0.15">
      <c r="A95" s="133" t="s">
        <v>14</v>
      </c>
      <c r="B95" s="145"/>
      <c r="C95" s="1" t="s">
        <v>0</v>
      </c>
      <c r="D95" s="62">
        <v>24</v>
      </c>
      <c r="E95" s="62">
        <v>27</v>
      </c>
      <c r="F95" s="27"/>
      <c r="G95" s="62">
        <v>24</v>
      </c>
      <c r="H95" s="62">
        <v>28</v>
      </c>
      <c r="I95" s="15">
        <f>H95-E95</f>
        <v>1</v>
      </c>
      <c r="J95" s="19">
        <v>24</v>
      </c>
      <c r="K95" s="15">
        <v>25</v>
      </c>
      <c r="L95" s="15">
        <f>K95-H95</f>
        <v>-3</v>
      </c>
      <c r="M95" s="18">
        <v>24</v>
      </c>
      <c r="N95" s="1">
        <v>23</v>
      </c>
      <c r="O95" s="22">
        <f t="shared" ref="O95:O104" si="73">N95-K95</f>
        <v>-2</v>
      </c>
      <c r="P95" s="110">
        <v>24</v>
      </c>
      <c r="Q95" s="1"/>
      <c r="R95" s="15"/>
      <c r="S95" s="39"/>
      <c r="U95" s="151"/>
      <c r="V95" s="32" t="s">
        <v>43</v>
      </c>
      <c r="W95" s="1">
        <v>40</v>
      </c>
      <c r="X95" s="1">
        <v>40</v>
      </c>
      <c r="Y95" s="1">
        <v>40</v>
      </c>
      <c r="Z95" s="1">
        <v>40</v>
      </c>
      <c r="AA95" s="25">
        <f>P48+P73+P102</f>
        <v>30</v>
      </c>
    </row>
    <row r="96" spans="1:27" ht="18" customHeight="1" x14ac:dyDescent="0.15">
      <c r="A96" s="133"/>
      <c r="B96" s="145"/>
      <c r="C96" s="9" t="s">
        <v>44</v>
      </c>
      <c r="D96" s="62">
        <v>17</v>
      </c>
      <c r="E96" s="62">
        <v>34</v>
      </c>
      <c r="F96" s="27"/>
      <c r="G96" s="62">
        <v>17</v>
      </c>
      <c r="H96" s="62">
        <v>16</v>
      </c>
      <c r="I96" s="15">
        <f t="shared" ref="I96:I103" si="74">H96-E96</f>
        <v>-18</v>
      </c>
      <c r="J96" s="19">
        <v>17</v>
      </c>
      <c r="K96" s="15">
        <v>17</v>
      </c>
      <c r="L96" s="15">
        <f t="shared" ref="L96:L104" si="75">K96-H96</f>
        <v>1</v>
      </c>
      <c r="M96" s="18">
        <v>17</v>
      </c>
      <c r="N96" s="1">
        <v>20</v>
      </c>
      <c r="O96" s="22">
        <f t="shared" si="73"/>
        <v>3</v>
      </c>
      <c r="P96" s="110">
        <v>16</v>
      </c>
      <c r="Q96" s="1"/>
      <c r="R96" s="15"/>
      <c r="S96" s="39"/>
      <c r="U96" s="151"/>
      <c r="V96" s="44" t="s">
        <v>21</v>
      </c>
      <c r="W96" s="2">
        <f>SUM(W94:W95)</f>
        <v>50</v>
      </c>
      <c r="X96" s="2">
        <f>SUM(X94:X95)</f>
        <v>50</v>
      </c>
      <c r="Y96" s="2">
        <f>SUM(Y94:Y95)</f>
        <v>50</v>
      </c>
      <c r="Z96" s="2">
        <f>SUM(Z94:Z95)</f>
        <v>50</v>
      </c>
      <c r="AA96" s="2">
        <f>SUM(AA94:AA95)</f>
        <v>40</v>
      </c>
    </row>
    <row r="97" spans="1:27" ht="18" customHeight="1" x14ac:dyDescent="0.15">
      <c r="A97" s="133"/>
      <c r="B97" s="145"/>
      <c r="C97" s="1" t="s">
        <v>11</v>
      </c>
      <c r="D97" s="62">
        <v>36</v>
      </c>
      <c r="E97" s="62">
        <v>35</v>
      </c>
      <c r="F97" s="27"/>
      <c r="G97" s="62">
        <v>36</v>
      </c>
      <c r="H97" s="62">
        <v>31</v>
      </c>
      <c r="I97" s="15">
        <f t="shared" si="74"/>
        <v>-4</v>
      </c>
      <c r="J97" s="62">
        <v>36</v>
      </c>
      <c r="K97" s="62">
        <v>26</v>
      </c>
      <c r="L97" s="15">
        <f t="shared" si="75"/>
        <v>-5</v>
      </c>
      <c r="M97" s="18">
        <v>36</v>
      </c>
      <c r="N97" s="1">
        <v>29</v>
      </c>
      <c r="O97" s="22">
        <f t="shared" si="73"/>
        <v>3</v>
      </c>
      <c r="P97" s="110">
        <v>36</v>
      </c>
      <c r="Q97" s="1"/>
      <c r="R97" s="15"/>
      <c r="S97" s="39"/>
      <c r="U97" s="151"/>
      <c r="V97" s="32" t="s">
        <v>66</v>
      </c>
      <c r="W97" s="1">
        <v>15</v>
      </c>
      <c r="X97" s="22">
        <v>15</v>
      </c>
      <c r="Y97" s="22">
        <v>15</v>
      </c>
      <c r="Z97" s="22">
        <v>15</v>
      </c>
      <c r="AA97" s="1">
        <f>P24</f>
        <v>15</v>
      </c>
    </row>
    <row r="98" spans="1:27" ht="18" customHeight="1" x14ac:dyDescent="0.15">
      <c r="A98" s="133"/>
      <c r="B98" s="145"/>
      <c r="C98" s="9" t="s">
        <v>32</v>
      </c>
      <c r="D98" s="1">
        <v>44</v>
      </c>
      <c r="E98" s="1">
        <v>41</v>
      </c>
      <c r="F98" s="27"/>
      <c r="G98" s="1">
        <v>44</v>
      </c>
      <c r="H98" s="1">
        <v>37</v>
      </c>
      <c r="I98" s="15">
        <f t="shared" si="74"/>
        <v>-4</v>
      </c>
      <c r="J98" s="1">
        <v>44</v>
      </c>
      <c r="K98" s="1">
        <v>38</v>
      </c>
      <c r="L98" s="15">
        <f t="shared" si="75"/>
        <v>1</v>
      </c>
      <c r="M98" s="1">
        <v>44</v>
      </c>
      <c r="N98" s="1">
        <v>39</v>
      </c>
      <c r="O98" s="22">
        <f t="shared" si="73"/>
        <v>1</v>
      </c>
      <c r="P98" s="109">
        <v>44</v>
      </c>
      <c r="Q98" s="1"/>
      <c r="R98" s="15"/>
      <c r="S98" s="39"/>
      <c r="U98" s="151"/>
      <c r="V98" s="32" t="s">
        <v>43</v>
      </c>
      <c r="W98" s="1">
        <v>60</v>
      </c>
      <c r="X98" s="22">
        <v>80</v>
      </c>
      <c r="Y98" s="22">
        <v>80</v>
      </c>
      <c r="Z98" s="22">
        <v>80</v>
      </c>
      <c r="AA98" s="22">
        <f>P49+P74+P103</f>
        <v>80</v>
      </c>
    </row>
    <row r="99" spans="1:27" ht="18" customHeight="1" x14ac:dyDescent="0.15">
      <c r="A99" s="133"/>
      <c r="B99" s="145"/>
      <c r="C99" s="9" t="s">
        <v>9</v>
      </c>
      <c r="D99" s="1">
        <v>42</v>
      </c>
      <c r="E99" s="1">
        <v>44</v>
      </c>
      <c r="F99" s="27"/>
      <c r="G99" s="1">
        <v>42</v>
      </c>
      <c r="H99" s="1">
        <v>47</v>
      </c>
      <c r="I99" s="15">
        <f t="shared" si="74"/>
        <v>3</v>
      </c>
      <c r="J99" s="1">
        <v>42</v>
      </c>
      <c r="K99" s="1">
        <v>36</v>
      </c>
      <c r="L99" s="15">
        <f t="shared" si="75"/>
        <v>-11</v>
      </c>
      <c r="M99" s="1">
        <v>42</v>
      </c>
      <c r="N99" s="1">
        <v>43</v>
      </c>
      <c r="O99" s="22">
        <f t="shared" si="73"/>
        <v>7</v>
      </c>
      <c r="P99" s="109">
        <v>42</v>
      </c>
      <c r="Q99" s="1"/>
      <c r="R99" s="15"/>
      <c r="S99" s="39"/>
      <c r="U99" s="151"/>
      <c r="V99" s="44" t="s">
        <v>21</v>
      </c>
      <c r="W99" s="2">
        <f>SUM(W97:W98)</f>
        <v>75</v>
      </c>
      <c r="X99" s="2">
        <f>SUM(X97:X98)</f>
        <v>95</v>
      </c>
      <c r="Y99" s="2">
        <f>SUM(Y97:Y98)</f>
        <v>95</v>
      </c>
      <c r="Z99" s="2">
        <f>SUM(Z97:Z98)</f>
        <v>95</v>
      </c>
      <c r="AA99" s="2">
        <f>SUM(AA97:AA98)</f>
        <v>95</v>
      </c>
    </row>
    <row r="100" spans="1:27" ht="18" customHeight="1" x14ac:dyDescent="0.15">
      <c r="A100" s="133"/>
      <c r="B100" s="145"/>
      <c r="C100" s="9" t="s">
        <v>10</v>
      </c>
      <c r="D100" s="1">
        <v>42</v>
      </c>
      <c r="E100" s="1">
        <v>38</v>
      </c>
      <c r="F100" s="27"/>
      <c r="G100" s="1">
        <v>42</v>
      </c>
      <c r="H100" s="1">
        <v>38</v>
      </c>
      <c r="I100" s="15">
        <f t="shared" si="74"/>
        <v>0</v>
      </c>
      <c r="J100" s="1">
        <v>42</v>
      </c>
      <c r="K100" s="1">
        <v>35</v>
      </c>
      <c r="L100" s="15">
        <f t="shared" si="75"/>
        <v>-3</v>
      </c>
      <c r="M100" s="1">
        <v>42</v>
      </c>
      <c r="N100" s="1">
        <v>36</v>
      </c>
      <c r="O100" s="22">
        <f t="shared" si="73"/>
        <v>1</v>
      </c>
      <c r="P100" s="109">
        <v>42</v>
      </c>
      <c r="Q100" s="1"/>
      <c r="R100" s="15"/>
      <c r="S100" s="39"/>
      <c r="U100" s="151"/>
      <c r="V100" s="91" t="s">
        <v>74</v>
      </c>
      <c r="W100" s="35"/>
      <c r="X100" s="35"/>
      <c r="Y100" s="71">
        <v>95</v>
      </c>
      <c r="Z100" s="71">
        <v>65</v>
      </c>
      <c r="AA100" s="1">
        <f>P25</f>
        <v>60</v>
      </c>
    </row>
    <row r="101" spans="1:27" ht="18" customHeight="1" x14ac:dyDescent="0.15">
      <c r="A101" s="133"/>
      <c r="B101" s="145"/>
      <c r="C101" s="9" t="s">
        <v>55</v>
      </c>
      <c r="D101" s="1">
        <v>27</v>
      </c>
      <c r="E101" s="1">
        <v>25</v>
      </c>
      <c r="F101" s="27"/>
      <c r="G101" s="1">
        <v>27</v>
      </c>
      <c r="H101" s="1">
        <v>21</v>
      </c>
      <c r="I101" s="15">
        <f t="shared" si="74"/>
        <v>-4</v>
      </c>
      <c r="J101" s="59">
        <v>36</v>
      </c>
      <c r="K101" s="1">
        <v>25</v>
      </c>
      <c r="L101" s="15">
        <f t="shared" si="75"/>
        <v>4</v>
      </c>
      <c r="M101" s="59">
        <v>36</v>
      </c>
      <c r="N101" s="1">
        <v>35</v>
      </c>
      <c r="O101" s="22">
        <f t="shared" si="73"/>
        <v>10</v>
      </c>
      <c r="P101" s="114">
        <v>36</v>
      </c>
      <c r="Q101" s="1"/>
      <c r="R101" s="15"/>
      <c r="S101" s="39"/>
      <c r="U101" s="151"/>
      <c r="V101" s="91" t="s">
        <v>43</v>
      </c>
      <c r="W101" s="35"/>
      <c r="X101" s="35"/>
      <c r="Y101" s="71">
        <v>50</v>
      </c>
      <c r="Z101" s="71">
        <v>80</v>
      </c>
      <c r="AA101" s="94">
        <f>P50+P75+P104</f>
        <v>70</v>
      </c>
    </row>
    <row r="102" spans="1:27" ht="18" customHeight="1" x14ac:dyDescent="0.15">
      <c r="A102" s="133"/>
      <c r="B102" s="145"/>
      <c r="C102" s="9" t="s">
        <v>57</v>
      </c>
      <c r="D102" s="1">
        <v>17</v>
      </c>
      <c r="E102" s="1">
        <v>15</v>
      </c>
      <c r="F102" s="27"/>
      <c r="G102" s="1">
        <v>17</v>
      </c>
      <c r="H102" s="1">
        <v>12</v>
      </c>
      <c r="I102" s="15">
        <f t="shared" si="74"/>
        <v>-3</v>
      </c>
      <c r="J102" s="1">
        <v>17</v>
      </c>
      <c r="K102" s="1">
        <v>12</v>
      </c>
      <c r="L102" s="15">
        <f t="shared" si="75"/>
        <v>0</v>
      </c>
      <c r="M102" s="1">
        <v>17</v>
      </c>
      <c r="N102" s="1">
        <v>9</v>
      </c>
      <c r="O102" s="22">
        <f t="shared" si="73"/>
        <v>-3</v>
      </c>
      <c r="P102" s="110">
        <v>12</v>
      </c>
      <c r="Q102" s="1"/>
      <c r="R102" s="15"/>
      <c r="S102" s="39"/>
      <c r="U102" s="151"/>
      <c r="V102" s="44" t="s">
        <v>75</v>
      </c>
      <c r="W102" s="2">
        <f>SUM(W100:W101)</f>
        <v>0</v>
      </c>
      <c r="X102" s="2">
        <f t="shared" ref="X102:Y102" si="76">SUM(X100:X101)</f>
        <v>0</v>
      </c>
      <c r="Y102" s="2">
        <f t="shared" si="76"/>
        <v>145</v>
      </c>
      <c r="Z102" s="2">
        <f t="shared" ref="Z102:AA102" si="77">SUM(Z100:Z101)</f>
        <v>145</v>
      </c>
      <c r="AA102" s="2">
        <f t="shared" si="77"/>
        <v>130</v>
      </c>
    </row>
    <row r="103" spans="1:27" ht="18" customHeight="1" x14ac:dyDescent="0.15">
      <c r="A103" s="133"/>
      <c r="B103" s="145"/>
      <c r="C103" s="9" t="s">
        <v>54</v>
      </c>
      <c r="D103" s="1">
        <v>21</v>
      </c>
      <c r="E103" s="1">
        <v>22</v>
      </c>
      <c r="F103" s="27"/>
      <c r="G103" s="81">
        <v>30</v>
      </c>
      <c r="H103" s="1">
        <v>30</v>
      </c>
      <c r="I103" s="15">
        <f t="shared" si="74"/>
        <v>8</v>
      </c>
      <c r="J103" s="1">
        <v>30</v>
      </c>
      <c r="K103" s="1">
        <v>31</v>
      </c>
      <c r="L103" s="15">
        <f t="shared" si="75"/>
        <v>1</v>
      </c>
      <c r="M103" s="1">
        <v>30</v>
      </c>
      <c r="N103" s="1">
        <v>28</v>
      </c>
      <c r="O103" s="22">
        <f t="shared" si="73"/>
        <v>-3</v>
      </c>
      <c r="P103" s="109">
        <v>30</v>
      </c>
      <c r="Q103" s="1"/>
      <c r="R103" s="15"/>
      <c r="S103" s="39"/>
      <c r="U103" s="152"/>
      <c r="V103" s="45" t="s">
        <v>26</v>
      </c>
      <c r="W103" s="2">
        <f>W72+W75+W78+W81+W84+W87+W90+W93+W96+W99+W102</f>
        <v>1115</v>
      </c>
      <c r="X103" s="2">
        <f t="shared" ref="X103:Y103" si="78">X72+X75+X78+X81+X84+X87+X90+X93+X96+X99+X102</f>
        <v>1125</v>
      </c>
      <c r="Y103" s="2">
        <f t="shared" si="78"/>
        <v>1285</v>
      </c>
      <c r="Z103" s="2">
        <f>Z72+Z75+Z78+Z81+Z84+Z87+Z90+Z93+Z96+Z99+Z102</f>
        <v>1285</v>
      </c>
      <c r="AA103" s="2">
        <f>AA72+AA75+AA78+AA81+AA84+AA87+AA90+AA93+AA96+AA99+AA102</f>
        <v>1240</v>
      </c>
    </row>
    <row r="104" spans="1:27" ht="18" customHeight="1" x14ac:dyDescent="0.15">
      <c r="A104" s="133"/>
      <c r="B104" s="145"/>
      <c r="C104" s="14" t="s">
        <v>72</v>
      </c>
      <c r="D104" s="102"/>
      <c r="E104" s="102"/>
      <c r="F104" s="105"/>
      <c r="G104" s="102"/>
      <c r="H104" s="102"/>
      <c r="I104" s="102"/>
      <c r="J104" s="104">
        <v>17</v>
      </c>
      <c r="K104" s="1">
        <v>18</v>
      </c>
      <c r="L104" s="15">
        <f t="shared" si="75"/>
        <v>18</v>
      </c>
      <c r="M104" s="59">
        <v>17</v>
      </c>
      <c r="N104" s="1">
        <v>16</v>
      </c>
      <c r="O104" s="22">
        <f t="shared" si="73"/>
        <v>-2</v>
      </c>
      <c r="P104" s="115">
        <v>22</v>
      </c>
      <c r="Q104" s="1"/>
      <c r="R104" s="15"/>
      <c r="S104" s="39"/>
      <c r="U104" s="146" t="s">
        <v>36</v>
      </c>
      <c r="V104" s="32" t="s">
        <v>67</v>
      </c>
      <c r="W104" s="25">
        <v>12</v>
      </c>
      <c r="X104" s="25">
        <v>12</v>
      </c>
      <c r="Y104" s="27"/>
      <c r="Z104" s="27"/>
      <c r="AA104" s="27"/>
    </row>
    <row r="105" spans="1:27" ht="18" customHeight="1" x14ac:dyDescent="0.15">
      <c r="A105" s="133"/>
      <c r="B105" s="145"/>
      <c r="C105" s="53" t="s">
        <v>21</v>
      </c>
      <c r="D105" s="23">
        <f>SUM(D95:D104)</f>
        <v>270</v>
      </c>
      <c r="E105" s="23">
        <f>SUM(E95:E104)</f>
        <v>281</v>
      </c>
      <c r="F105" s="26"/>
      <c r="G105" s="82">
        <f>SUM(G95:G104)</f>
        <v>279</v>
      </c>
      <c r="H105" s="82">
        <f t="shared" ref="H105:R105" si="79">SUM(H95:H104)</f>
        <v>260</v>
      </c>
      <c r="I105" s="82">
        <f t="shared" si="79"/>
        <v>-21</v>
      </c>
      <c r="J105" s="69">
        <f>SUM(J95:J104)</f>
        <v>305</v>
      </c>
      <c r="K105" s="82">
        <f t="shared" si="79"/>
        <v>263</v>
      </c>
      <c r="L105" s="82">
        <f>SUM(L95:L104)</f>
        <v>3</v>
      </c>
      <c r="M105" s="69">
        <f t="shared" si="79"/>
        <v>305</v>
      </c>
      <c r="N105" s="82">
        <f t="shared" si="79"/>
        <v>278</v>
      </c>
      <c r="O105" s="82">
        <f t="shared" si="79"/>
        <v>15</v>
      </c>
      <c r="P105" s="69">
        <f t="shared" si="79"/>
        <v>304</v>
      </c>
      <c r="Q105" s="82">
        <f t="shared" si="79"/>
        <v>0</v>
      </c>
      <c r="R105" s="82">
        <f t="shared" si="79"/>
        <v>0</v>
      </c>
      <c r="S105" s="39"/>
      <c r="U105" s="146"/>
      <c r="V105" s="32" t="s">
        <v>76</v>
      </c>
      <c r="W105" s="33">
        <v>0</v>
      </c>
      <c r="X105" s="33">
        <v>0</v>
      </c>
      <c r="Y105" s="94">
        <v>8</v>
      </c>
      <c r="Z105" s="94">
        <v>8</v>
      </c>
      <c r="AA105" s="94">
        <v>8</v>
      </c>
    </row>
    <row r="106" spans="1:27" ht="18" customHeight="1" x14ac:dyDescent="0.15">
      <c r="A106" s="134" t="s">
        <v>26</v>
      </c>
      <c r="B106" s="135"/>
      <c r="C106" s="136"/>
      <c r="D106" s="16">
        <f>D105+D94</f>
        <v>295</v>
      </c>
      <c r="E106" s="16">
        <f t="shared" ref="E106" si="80">E105+E94</f>
        <v>301</v>
      </c>
      <c r="F106" s="20"/>
      <c r="G106" s="16">
        <f>G105+G94</f>
        <v>304</v>
      </c>
      <c r="H106" s="16">
        <f t="shared" ref="H106:R106" si="81">H105+H94</f>
        <v>278</v>
      </c>
      <c r="I106" s="16">
        <f t="shared" si="81"/>
        <v>-23</v>
      </c>
      <c r="J106" s="70">
        <f t="shared" si="81"/>
        <v>330</v>
      </c>
      <c r="K106" s="16">
        <f t="shared" si="81"/>
        <v>277</v>
      </c>
      <c r="L106" s="16">
        <f t="shared" si="81"/>
        <v>-1</v>
      </c>
      <c r="M106" s="70">
        <f t="shared" si="81"/>
        <v>330</v>
      </c>
      <c r="N106" s="16">
        <f t="shared" si="81"/>
        <v>296</v>
      </c>
      <c r="O106" s="16">
        <f t="shared" si="81"/>
        <v>19</v>
      </c>
      <c r="P106" s="70">
        <f t="shared" si="81"/>
        <v>329</v>
      </c>
      <c r="Q106" s="16">
        <f t="shared" si="81"/>
        <v>0</v>
      </c>
      <c r="R106" s="16">
        <f t="shared" si="81"/>
        <v>0</v>
      </c>
      <c r="S106" s="36"/>
      <c r="U106" s="146"/>
      <c r="V106" s="44" t="s">
        <v>21</v>
      </c>
      <c r="W106" s="23">
        <f>SUM(W104:W105)</f>
        <v>12</v>
      </c>
      <c r="X106" s="23">
        <f>SUM(X104:X105)</f>
        <v>12</v>
      </c>
      <c r="Y106" s="23">
        <f>SUM(Y104:Y105)</f>
        <v>8</v>
      </c>
      <c r="Z106" s="23">
        <f>SUM(Z104:Z105)</f>
        <v>8</v>
      </c>
      <c r="AA106" s="23">
        <f>SUM(AA104:AA105)</f>
        <v>8</v>
      </c>
    </row>
    <row r="107" spans="1:27" ht="18" customHeight="1" x14ac:dyDescent="0.15">
      <c r="A107" s="138" t="s">
        <v>27</v>
      </c>
      <c r="B107" s="139"/>
      <c r="C107" s="140"/>
      <c r="D107" s="16">
        <f>D92+D106</f>
        <v>337</v>
      </c>
      <c r="E107" s="16">
        <f t="shared" ref="E107" si="82">E92+E106</f>
        <v>338</v>
      </c>
      <c r="F107" s="20"/>
      <c r="G107" s="16">
        <f t="shared" ref="G107:Q107" si="83">G92+G106</f>
        <v>346</v>
      </c>
      <c r="H107" s="16">
        <f t="shared" si="83"/>
        <v>313</v>
      </c>
      <c r="I107" s="16">
        <f t="shared" si="83"/>
        <v>-25</v>
      </c>
      <c r="J107" s="70">
        <f t="shared" si="83"/>
        <v>372</v>
      </c>
      <c r="K107" s="16">
        <f t="shared" si="83"/>
        <v>308</v>
      </c>
      <c r="L107" s="16">
        <f t="shared" si="83"/>
        <v>-5</v>
      </c>
      <c r="M107" s="70">
        <f t="shared" si="83"/>
        <v>372</v>
      </c>
      <c r="N107" s="16">
        <f t="shared" si="83"/>
        <v>330</v>
      </c>
      <c r="O107" s="16">
        <f t="shared" si="83"/>
        <v>22</v>
      </c>
      <c r="P107" s="70">
        <f t="shared" si="83"/>
        <v>371</v>
      </c>
      <c r="Q107" s="16">
        <f t="shared" si="83"/>
        <v>0</v>
      </c>
      <c r="R107" s="16">
        <f>R92+R106</f>
        <v>0</v>
      </c>
      <c r="S107" s="39"/>
      <c r="U107" s="85"/>
      <c r="V107" s="90"/>
      <c r="W107" s="36"/>
      <c r="X107" s="36"/>
    </row>
    <row r="108" spans="1:27" ht="18" customHeight="1" x14ac:dyDescent="0.15">
      <c r="A108" s="126" t="s">
        <v>29</v>
      </c>
      <c r="B108" s="133" t="s">
        <v>25</v>
      </c>
      <c r="C108" s="34" t="s">
        <v>59</v>
      </c>
      <c r="D108" s="15">
        <v>9</v>
      </c>
      <c r="E108" s="15">
        <v>3</v>
      </c>
      <c r="F108" s="27"/>
      <c r="G108" s="15">
        <v>9</v>
      </c>
      <c r="H108" s="15">
        <v>10</v>
      </c>
      <c r="I108" s="15">
        <f>H108-E108</f>
        <v>7</v>
      </c>
      <c r="J108" s="107"/>
      <c r="K108" s="107"/>
      <c r="L108" s="55">
        <f>K108-H108</f>
        <v>-10</v>
      </c>
      <c r="M108" s="107"/>
      <c r="N108" s="107"/>
      <c r="O108" s="107"/>
      <c r="P108" s="107"/>
      <c r="Q108" s="107"/>
      <c r="R108" s="107"/>
      <c r="S108" s="39"/>
    </row>
    <row r="109" spans="1:27" ht="18" customHeight="1" x14ac:dyDescent="0.15">
      <c r="A109" s="127"/>
      <c r="B109" s="133"/>
      <c r="C109" s="34" t="s">
        <v>76</v>
      </c>
      <c r="D109" s="17"/>
      <c r="E109" s="27"/>
      <c r="F109" s="27"/>
      <c r="G109" s="27"/>
      <c r="H109" s="27"/>
      <c r="I109" s="27"/>
      <c r="J109" s="57">
        <v>7</v>
      </c>
      <c r="K109" s="25">
        <v>4</v>
      </c>
      <c r="L109" s="15">
        <f t="shared" ref="L109" si="84">K109-H109</f>
        <v>4</v>
      </c>
      <c r="M109" s="57">
        <v>7</v>
      </c>
      <c r="N109" s="25">
        <v>7</v>
      </c>
      <c r="O109" s="22">
        <f t="shared" ref="O109" si="85">N109-K109</f>
        <v>3</v>
      </c>
      <c r="P109" s="116">
        <v>7</v>
      </c>
      <c r="Q109" s="25"/>
      <c r="R109" s="15"/>
      <c r="S109" s="39"/>
    </row>
    <row r="110" spans="1:27" ht="18" customHeight="1" x14ac:dyDescent="0.15">
      <c r="A110" s="128"/>
      <c r="B110" s="133"/>
      <c r="C110" s="2" t="s">
        <v>21</v>
      </c>
      <c r="D110" s="16">
        <f>SUM(D108:D109)</f>
        <v>9</v>
      </c>
      <c r="E110" s="16">
        <f t="shared" ref="E110" si="86">SUM(E108:E109)</f>
        <v>3</v>
      </c>
      <c r="F110" s="20"/>
      <c r="G110" s="16">
        <f>SUM(G108:G109)</f>
        <v>9</v>
      </c>
      <c r="H110" s="16">
        <f t="shared" ref="H110:K110" si="87">SUM(H108:H109)</f>
        <v>10</v>
      </c>
      <c r="I110" s="16">
        <f>SUM(I108:I109)</f>
        <v>7</v>
      </c>
      <c r="J110" s="70">
        <f t="shared" si="87"/>
        <v>7</v>
      </c>
      <c r="K110" s="16">
        <f t="shared" si="87"/>
        <v>4</v>
      </c>
      <c r="L110" s="16">
        <f>SUM(L108:L109)</f>
        <v>-6</v>
      </c>
      <c r="M110" s="70">
        <f t="shared" ref="M110:Q110" si="88">SUM(M108:M109)</f>
        <v>7</v>
      </c>
      <c r="N110" s="16">
        <f t="shared" si="88"/>
        <v>7</v>
      </c>
      <c r="O110" s="16">
        <f t="shared" si="88"/>
        <v>3</v>
      </c>
      <c r="P110" s="70">
        <f t="shared" si="88"/>
        <v>7</v>
      </c>
      <c r="Q110" s="16">
        <f t="shared" si="88"/>
        <v>0</v>
      </c>
      <c r="R110" s="16">
        <f>SUM(R108:R109)</f>
        <v>0</v>
      </c>
      <c r="S110" s="39"/>
    </row>
    <row r="111" spans="1:27" ht="18" customHeight="1" x14ac:dyDescent="0.15">
      <c r="A111" s="122" t="s">
        <v>28</v>
      </c>
      <c r="B111" s="122"/>
      <c r="C111" s="122"/>
      <c r="D111" s="16">
        <f>D110</f>
        <v>9</v>
      </c>
      <c r="E111" s="16">
        <f>E110</f>
        <v>3</v>
      </c>
      <c r="F111" s="26"/>
      <c r="G111" s="16">
        <f>G110</f>
        <v>9</v>
      </c>
      <c r="H111" s="16">
        <f>H110</f>
        <v>10</v>
      </c>
      <c r="I111" s="16">
        <f>I110</f>
        <v>7</v>
      </c>
      <c r="J111" s="70">
        <f t="shared" ref="J111:Q111" si="89">J110</f>
        <v>7</v>
      </c>
      <c r="K111" s="16">
        <f t="shared" si="89"/>
        <v>4</v>
      </c>
      <c r="L111" s="16">
        <f>L110</f>
        <v>-6</v>
      </c>
      <c r="M111" s="70">
        <f t="shared" si="89"/>
        <v>7</v>
      </c>
      <c r="N111" s="16">
        <f t="shared" si="89"/>
        <v>7</v>
      </c>
      <c r="O111" s="16">
        <f t="shared" si="89"/>
        <v>3</v>
      </c>
      <c r="P111" s="70">
        <f t="shared" si="89"/>
        <v>7</v>
      </c>
      <c r="Q111" s="16">
        <f t="shared" si="89"/>
        <v>0</v>
      </c>
      <c r="R111" s="16">
        <f>R110</f>
        <v>0</v>
      </c>
      <c r="S111" s="36"/>
    </row>
    <row r="112" spans="1:27" ht="18" customHeight="1" x14ac:dyDescent="0.15">
      <c r="A112" s="123" t="s">
        <v>12</v>
      </c>
      <c r="B112" s="123"/>
      <c r="C112" s="123"/>
      <c r="D112" s="16">
        <f>D107+D111</f>
        <v>346</v>
      </c>
      <c r="E112" s="16">
        <f t="shared" ref="E112" si="90">E107+E111</f>
        <v>341</v>
      </c>
      <c r="F112" s="20"/>
      <c r="G112" s="89">
        <f t="shared" ref="G112:R112" si="91">G107+G111</f>
        <v>355</v>
      </c>
      <c r="H112" s="16">
        <f t="shared" si="91"/>
        <v>323</v>
      </c>
      <c r="I112" s="16">
        <f t="shared" si="91"/>
        <v>-18</v>
      </c>
      <c r="J112" s="70">
        <f t="shared" si="91"/>
        <v>379</v>
      </c>
      <c r="K112" s="16">
        <f t="shared" si="91"/>
        <v>312</v>
      </c>
      <c r="L112" s="16">
        <f>L107+L111</f>
        <v>-11</v>
      </c>
      <c r="M112" s="70">
        <f t="shared" si="91"/>
        <v>379</v>
      </c>
      <c r="N112" s="16">
        <f t="shared" si="91"/>
        <v>337</v>
      </c>
      <c r="O112" s="16">
        <f t="shared" si="91"/>
        <v>25</v>
      </c>
      <c r="P112" s="70">
        <f t="shared" si="91"/>
        <v>378</v>
      </c>
      <c r="Q112" s="16">
        <f t="shared" si="91"/>
        <v>0</v>
      </c>
      <c r="R112" s="16">
        <f t="shared" si="91"/>
        <v>0</v>
      </c>
      <c r="S112" s="39"/>
    </row>
    <row r="113" spans="1:19" ht="18" customHeight="1" x14ac:dyDescent="0.15">
      <c r="A113" s="122" t="s">
        <v>33</v>
      </c>
      <c r="B113" s="122"/>
      <c r="C113" s="122"/>
      <c r="D113" s="16">
        <v>247</v>
      </c>
      <c r="E113" s="16"/>
      <c r="F113" s="8"/>
      <c r="G113" s="16">
        <v>246</v>
      </c>
      <c r="H113" s="16"/>
      <c r="I113" s="23"/>
      <c r="J113" s="16">
        <v>239</v>
      </c>
      <c r="K113" s="16"/>
      <c r="L113" s="23"/>
      <c r="M113" s="16">
        <v>325</v>
      </c>
      <c r="N113" s="16"/>
      <c r="O113" s="23"/>
      <c r="P113" s="16">
        <v>325</v>
      </c>
      <c r="Q113" s="16"/>
      <c r="R113" s="23"/>
      <c r="S113" s="36"/>
    </row>
    <row r="133" ht="13.5" customHeight="1" x14ac:dyDescent="0.15"/>
  </sheetData>
  <mergeCells count="73">
    <mergeCell ref="U70:U103"/>
    <mergeCell ref="A7:A8"/>
    <mergeCell ref="B7:B12"/>
    <mergeCell ref="D5:F5"/>
    <mergeCell ref="G5:I5"/>
    <mergeCell ref="J5:L5"/>
    <mergeCell ref="M5:O5"/>
    <mergeCell ref="P5:R5"/>
    <mergeCell ref="A28:C28"/>
    <mergeCell ref="A29:C29"/>
    <mergeCell ref="D32:F32"/>
    <mergeCell ref="G32:I32"/>
    <mergeCell ref="J32:L32"/>
    <mergeCell ref="M32:O32"/>
    <mergeCell ref="P32:R32"/>
    <mergeCell ref="A34:A35"/>
    <mergeCell ref="B34:B37"/>
    <mergeCell ref="B39:B51"/>
    <mergeCell ref="P57:R57"/>
    <mergeCell ref="U57:V57"/>
    <mergeCell ref="U58:U64"/>
    <mergeCell ref="M57:O57"/>
    <mergeCell ref="A54:C54"/>
    <mergeCell ref="A63:C63"/>
    <mergeCell ref="A59:A60"/>
    <mergeCell ref="B59:B62"/>
    <mergeCell ref="D57:F57"/>
    <mergeCell ref="G57:I57"/>
    <mergeCell ref="J57:L57"/>
    <mergeCell ref="A61:A62"/>
    <mergeCell ref="A93:A94"/>
    <mergeCell ref="B93:B105"/>
    <mergeCell ref="A95:A105"/>
    <mergeCell ref="A88:A89"/>
    <mergeCell ref="B88:B91"/>
    <mergeCell ref="A90:A91"/>
    <mergeCell ref="B79:B81"/>
    <mergeCell ref="A82:C82"/>
    <mergeCell ref="A83:C83"/>
    <mergeCell ref="A84:C84"/>
    <mergeCell ref="A92:C92"/>
    <mergeCell ref="U65:U69"/>
    <mergeCell ref="A106:C106"/>
    <mergeCell ref="A107:C107"/>
    <mergeCell ref="A108:A110"/>
    <mergeCell ref="B108:B110"/>
    <mergeCell ref="M86:O86"/>
    <mergeCell ref="P86:R86"/>
    <mergeCell ref="D86:F86"/>
    <mergeCell ref="G86:I86"/>
    <mergeCell ref="J86:L86"/>
    <mergeCell ref="A64:A65"/>
    <mergeCell ref="B64:B76"/>
    <mergeCell ref="A66:A76"/>
    <mergeCell ref="U104:U106"/>
    <mergeCell ref="A78:C78"/>
    <mergeCell ref="A79:A81"/>
    <mergeCell ref="A111:C111"/>
    <mergeCell ref="A112:C112"/>
    <mergeCell ref="A113:C113"/>
    <mergeCell ref="A14:A15"/>
    <mergeCell ref="A9:A12"/>
    <mergeCell ref="A13:C13"/>
    <mergeCell ref="A27:C27"/>
    <mergeCell ref="B14:B26"/>
    <mergeCell ref="A16:A26"/>
    <mergeCell ref="A77:C77"/>
    <mergeCell ref="A36:A37"/>
    <mergeCell ref="A38:C38"/>
    <mergeCell ref="A39:A40"/>
    <mergeCell ref="A41:A51"/>
    <mergeCell ref="A52:C52"/>
    <mergeCell ref="A53:C53"/>
  </mergeCells>
  <phoneticPr fontId="1"/>
  <pageMargins left="1.1811023622047245" right="0.59055118110236227" top="0.74803149606299213" bottom="0.55118110236220474" header="0.31496062992125984" footer="0.31496062992125984"/>
  <pageSetup paperSize="8" scale="75" fitToHeight="0" orientation="landscape" r:id="rId1"/>
  <headerFooter>
    <oddHeader xml:space="preserve">&amp;R&amp;22
</oddHeader>
    <oddFooter>&amp;R&amp;14&amp;P/&amp;N</oddFooter>
    <firstFooter>&amp;C&amp;P/&amp;N</firstFooter>
  </headerFooter>
  <rowBreaks count="1" manualBreakCount="1">
    <brk id="54" max="2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133"/>
  <sheetViews>
    <sheetView view="pageBreakPreview" zoomScale="80" zoomScaleNormal="85" zoomScaleSheetLayoutView="80" workbookViewId="0">
      <selection activeCell="V58" sqref="V58"/>
    </sheetView>
  </sheetViews>
  <sheetFormatPr defaultRowHeight="13.5" x14ac:dyDescent="0.15"/>
  <cols>
    <col min="3" max="3" width="10.625" customWidth="1"/>
    <col min="5" max="6" width="7.625" customWidth="1"/>
    <col min="7" max="7" width="8.125" customWidth="1"/>
    <col min="8" max="8" width="6.875" customWidth="1"/>
    <col min="9" max="9" width="7.625" customWidth="1"/>
    <col min="10" max="10" width="8.125" customWidth="1"/>
    <col min="11" max="18" width="8.25" customWidth="1"/>
    <col min="19" max="20" width="8.125" customWidth="1"/>
  </cols>
  <sheetData>
    <row r="1" spans="1:19" ht="27" customHeight="1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40"/>
    </row>
    <row r="2" spans="1:19" ht="27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40"/>
    </row>
    <row r="3" spans="1:19" ht="24" customHeight="1" x14ac:dyDescent="0.15">
      <c r="A3" s="4" t="s">
        <v>18</v>
      </c>
      <c r="B3" s="4"/>
      <c r="S3" s="41"/>
    </row>
    <row r="4" spans="1:19" ht="24" customHeight="1" x14ac:dyDescent="0.15">
      <c r="A4" s="4" t="s">
        <v>70</v>
      </c>
      <c r="B4" s="4"/>
      <c r="S4" s="41"/>
    </row>
    <row r="5" spans="1:19" ht="18" customHeight="1" x14ac:dyDescent="0.15">
      <c r="C5" s="96" t="s">
        <v>17</v>
      </c>
      <c r="D5" s="141" t="s">
        <v>48</v>
      </c>
      <c r="E5" s="142"/>
      <c r="F5" s="143"/>
      <c r="G5" s="141" t="s">
        <v>49</v>
      </c>
      <c r="H5" s="142"/>
      <c r="I5" s="143"/>
      <c r="J5" s="141" t="s">
        <v>50</v>
      </c>
      <c r="K5" s="142"/>
      <c r="L5" s="143"/>
      <c r="M5" s="141" t="s">
        <v>51</v>
      </c>
      <c r="N5" s="142"/>
      <c r="O5" s="143"/>
      <c r="P5" s="141" t="s">
        <v>52</v>
      </c>
      <c r="Q5" s="142"/>
      <c r="R5" s="143"/>
      <c r="S5" s="41"/>
    </row>
    <row r="6" spans="1:19" ht="18" customHeight="1" x14ac:dyDescent="0.15">
      <c r="A6" s="98" t="s">
        <v>15</v>
      </c>
      <c r="B6" s="98" t="s">
        <v>23</v>
      </c>
      <c r="C6" s="3" t="s">
        <v>16</v>
      </c>
      <c r="D6" s="10" t="s">
        <v>30</v>
      </c>
      <c r="E6" s="96" t="s">
        <v>4</v>
      </c>
      <c r="F6" s="24"/>
      <c r="G6" s="10" t="s">
        <v>30</v>
      </c>
      <c r="H6" s="96" t="s">
        <v>4</v>
      </c>
      <c r="I6" s="10" t="s">
        <v>31</v>
      </c>
      <c r="J6" s="10" t="s">
        <v>30</v>
      </c>
      <c r="K6" s="96" t="s">
        <v>4</v>
      </c>
      <c r="L6" s="10" t="s">
        <v>31</v>
      </c>
      <c r="M6" s="10" t="s">
        <v>30</v>
      </c>
      <c r="N6" s="96" t="s">
        <v>4</v>
      </c>
      <c r="O6" s="10" t="s">
        <v>31</v>
      </c>
      <c r="P6" s="10" t="s">
        <v>30</v>
      </c>
      <c r="Q6" s="96" t="s">
        <v>4</v>
      </c>
      <c r="R6" s="10" t="s">
        <v>31</v>
      </c>
      <c r="S6" s="41"/>
    </row>
    <row r="7" spans="1:19" ht="18" customHeight="1" x14ac:dyDescent="0.15">
      <c r="A7" s="126" t="s">
        <v>6</v>
      </c>
      <c r="B7" s="153" t="s">
        <v>22</v>
      </c>
      <c r="C7" s="1" t="s">
        <v>7</v>
      </c>
      <c r="D7" s="1">
        <v>105</v>
      </c>
      <c r="E7" s="1">
        <v>36</v>
      </c>
      <c r="F7" s="5"/>
      <c r="G7" s="1">
        <v>105</v>
      </c>
      <c r="H7" s="1">
        <v>22</v>
      </c>
      <c r="I7" s="22">
        <f>H7-E7</f>
        <v>-14</v>
      </c>
      <c r="J7" s="35"/>
      <c r="K7" s="35"/>
      <c r="L7" s="22">
        <f>K7-H7</f>
        <v>-22</v>
      </c>
      <c r="M7" s="35"/>
      <c r="N7" s="35"/>
      <c r="O7" s="35"/>
      <c r="P7" s="35"/>
      <c r="Q7" s="35"/>
      <c r="R7" s="35"/>
      <c r="S7" s="41"/>
    </row>
    <row r="8" spans="1:19" ht="18" customHeight="1" x14ac:dyDescent="0.15">
      <c r="A8" s="128"/>
      <c r="B8" s="153"/>
      <c r="C8" s="2" t="s">
        <v>21</v>
      </c>
      <c r="D8" s="2">
        <f>SUM(D7)</f>
        <v>105</v>
      </c>
      <c r="E8" s="2">
        <f t="shared" ref="E8:H8" si="0">SUM(E7)</f>
        <v>36</v>
      </c>
      <c r="F8" s="8"/>
      <c r="G8" s="2">
        <f>SUM(G7)</f>
        <v>105</v>
      </c>
      <c r="H8" s="2">
        <f t="shared" si="0"/>
        <v>22</v>
      </c>
      <c r="I8" s="2">
        <f>H8-E8</f>
        <v>-14</v>
      </c>
      <c r="J8" s="2">
        <f t="shared" ref="J8:K8" si="1">SUM(J7)</f>
        <v>0</v>
      </c>
      <c r="K8" s="2">
        <f t="shared" si="1"/>
        <v>0</v>
      </c>
      <c r="L8" s="2">
        <f>K8-H8</f>
        <v>-22</v>
      </c>
      <c r="M8" s="2">
        <f t="shared" ref="M8:N8" si="2">SUM(M7)</f>
        <v>0</v>
      </c>
      <c r="N8" s="2">
        <f t="shared" si="2"/>
        <v>0</v>
      </c>
      <c r="O8" s="2">
        <f>N8-K8</f>
        <v>0</v>
      </c>
      <c r="P8" s="2">
        <f t="shared" ref="P8:Q8" si="3">SUM(P7)</f>
        <v>0</v>
      </c>
      <c r="Q8" s="2">
        <f t="shared" si="3"/>
        <v>0</v>
      </c>
      <c r="R8" s="2">
        <f t="shared" ref="R8" si="4">Q8-N8</f>
        <v>0</v>
      </c>
      <c r="S8" s="41"/>
    </row>
    <row r="9" spans="1:19" ht="18" customHeight="1" x14ac:dyDescent="0.15">
      <c r="A9" s="126" t="s">
        <v>14</v>
      </c>
      <c r="B9" s="153"/>
      <c r="C9" s="1" t="s">
        <v>2</v>
      </c>
      <c r="D9" s="1">
        <v>200</v>
      </c>
      <c r="E9" s="1">
        <v>122</v>
      </c>
      <c r="F9" s="5"/>
      <c r="G9" s="1">
        <v>200</v>
      </c>
      <c r="H9" s="1">
        <v>117</v>
      </c>
      <c r="I9" s="22">
        <f>H9-E9</f>
        <v>-5</v>
      </c>
      <c r="J9" s="72">
        <v>120</v>
      </c>
      <c r="K9" s="22">
        <v>114</v>
      </c>
      <c r="L9" s="22">
        <f>K9-H9</f>
        <v>-3</v>
      </c>
      <c r="M9" s="72">
        <v>120</v>
      </c>
      <c r="N9" s="1"/>
      <c r="O9" s="1"/>
      <c r="P9" s="72">
        <v>120</v>
      </c>
      <c r="Q9" s="22"/>
      <c r="R9" s="22"/>
      <c r="S9" s="41"/>
    </row>
    <row r="10" spans="1:19" ht="18" customHeight="1" x14ac:dyDescent="0.15">
      <c r="A10" s="127"/>
      <c r="B10" s="153"/>
      <c r="C10" s="1" t="s">
        <v>1</v>
      </c>
      <c r="D10" s="1">
        <v>150</v>
      </c>
      <c r="E10" s="1">
        <v>67</v>
      </c>
      <c r="F10" s="5"/>
      <c r="G10" s="1">
        <v>150</v>
      </c>
      <c r="H10" s="1">
        <v>64</v>
      </c>
      <c r="I10" s="22">
        <f t="shared" ref="I10:I11" si="5">H10-E10</f>
        <v>-3</v>
      </c>
      <c r="J10" s="22">
        <v>150</v>
      </c>
      <c r="K10" s="22">
        <v>61</v>
      </c>
      <c r="L10" s="22">
        <f>K10-H10</f>
        <v>-3</v>
      </c>
      <c r="M10" s="22">
        <v>150</v>
      </c>
      <c r="N10" s="1"/>
      <c r="O10" s="1"/>
      <c r="P10" s="22">
        <v>150</v>
      </c>
      <c r="Q10" s="22"/>
      <c r="R10" s="22"/>
      <c r="S10" s="41"/>
    </row>
    <row r="11" spans="1:19" ht="18" customHeight="1" x14ac:dyDescent="0.15">
      <c r="A11" s="127"/>
      <c r="B11" s="153"/>
      <c r="C11" s="1" t="s">
        <v>3</v>
      </c>
      <c r="D11" s="1">
        <v>280</v>
      </c>
      <c r="E11" s="1">
        <v>111</v>
      </c>
      <c r="F11" s="5"/>
      <c r="G11" s="1">
        <v>280</v>
      </c>
      <c r="H11" s="1">
        <v>115</v>
      </c>
      <c r="I11" s="22">
        <f t="shared" si="5"/>
        <v>4</v>
      </c>
      <c r="J11" s="73"/>
      <c r="K11" s="73"/>
      <c r="L11" s="73"/>
      <c r="M11" s="73"/>
      <c r="N11" s="73"/>
      <c r="O11" s="73"/>
      <c r="P11" s="73"/>
      <c r="Q11" s="73"/>
      <c r="R11" s="73"/>
      <c r="S11" s="41"/>
    </row>
    <row r="12" spans="1:19" ht="18" customHeight="1" x14ac:dyDescent="0.15">
      <c r="A12" s="128"/>
      <c r="B12" s="153"/>
      <c r="C12" s="2" t="s">
        <v>21</v>
      </c>
      <c r="D12" s="2">
        <f>SUM(D9:D11)</f>
        <v>630</v>
      </c>
      <c r="E12" s="2">
        <f>SUM(E9:E11)</f>
        <v>300</v>
      </c>
      <c r="F12" s="8"/>
      <c r="G12" s="2">
        <f>SUM(G9:G11)</f>
        <v>630</v>
      </c>
      <c r="H12" s="2">
        <f>SUM(H9:H11)</f>
        <v>296</v>
      </c>
      <c r="I12" s="2">
        <f>H12-E12</f>
        <v>-4</v>
      </c>
      <c r="J12" s="68">
        <f>SUM(J9:J11)</f>
        <v>270</v>
      </c>
      <c r="K12" s="2">
        <f>SUM(K9:K11)</f>
        <v>175</v>
      </c>
      <c r="L12" s="2">
        <f>K12-H12</f>
        <v>-121</v>
      </c>
      <c r="M12" s="68">
        <f>SUM(M9:M11)</f>
        <v>270</v>
      </c>
      <c r="N12" s="2">
        <f>SUM(N9:N11)</f>
        <v>0</v>
      </c>
      <c r="O12" s="2">
        <v>0</v>
      </c>
      <c r="P12" s="68">
        <f>SUM(P9:P11)</f>
        <v>270</v>
      </c>
      <c r="Q12" s="2">
        <f>SUM(Q9:Q11)</f>
        <v>0</v>
      </c>
      <c r="R12" s="2">
        <f t="shared" ref="R12:R28" si="6">Q12-N12</f>
        <v>0</v>
      </c>
      <c r="S12" s="41"/>
    </row>
    <row r="13" spans="1:19" ht="18" customHeight="1" x14ac:dyDescent="0.15">
      <c r="A13" s="129" t="s">
        <v>26</v>
      </c>
      <c r="B13" s="130"/>
      <c r="C13" s="131"/>
      <c r="D13" s="2">
        <f>D8+D12</f>
        <v>735</v>
      </c>
      <c r="E13" s="2">
        <f>E8+E12</f>
        <v>336</v>
      </c>
      <c r="F13" s="8"/>
      <c r="G13" s="2">
        <f>G8+G12</f>
        <v>735</v>
      </c>
      <c r="H13" s="2">
        <f>H8+H12</f>
        <v>318</v>
      </c>
      <c r="I13" s="2">
        <f>H13-E13</f>
        <v>-18</v>
      </c>
      <c r="J13" s="68">
        <f>J8+J12</f>
        <v>270</v>
      </c>
      <c r="K13" s="2">
        <f>K8+K12</f>
        <v>175</v>
      </c>
      <c r="L13" s="2">
        <f>K13-H13</f>
        <v>-143</v>
      </c>
      <c r="M13" s="68">
        <f>M8+M12</f>
        <v>270</v>
      </c>
      <c r="N13" s="2">
        <f>N8+N12</f>
        <v>0</v>
      </c>
      <c r="O13" s="2">
        <v>0</v>
      </c>
      <c r="P13" s="68">
        <f>P8+P12</f>
        <v>270</v>
      </c>
      <c r="Q13" s="2">
        <f>Q8+Q12</f>
        <v>0</v>
      </c>
      <c r="R13" s="2">
        <f t="shared" si="6"/>
        <v>0</v>
      </c>
      <c r="S13" s="41"/>
    </row>
    <row r="14" spans="1:19" ht="18" customHeight="1" x14ac:dyDescent="0.15">
      <c r="A14" s="124" t="s">
        <v>6</v>
      </c>
      <c r="B14" s="132" t="s">
        <v>20</v>
      </c>
      <c r="C14" s="66" t="s">
        <v>68</v>
      </c>
      <c r="D14" s="22">
        <v>42</v>
      </c>
      <c r="E14" s="22">
        <v>2</v>
      </c>
      <c r="F14" s="35"/>
      <c r="G14" s="22">
        <v>42</v>
      </c>
      <c r="H14" s="22">
        <v>2</v>
      </c>
      <c r="I14" s="22">
        <f>H14-E14</f>
        <v>0</v>
      </c>
      <c r="J14" s="22">
        <v>42</v>
      </c>
      <c r="K14" s="22">
        <v>12</v>
      </c>
      <c r="L14" s="22">
        <f>K14-H14</f>
        <v>10</v>
      </c>
      <c r="M14" s="22">
        <v>42</v>
      </c>
      <c r="N14" s="22"/>
      <c r="O14" s="22"/>
      <c r="P14" s="22">
        <v>42</v>
      </c>
      <c r="Q14" s="22"/>
      <c r="R14" s="22"/>
      <c r="S14" s="41"/>
    </row>
    <row r="15" spans="1:19" ht="18" customHeight="1" x14ac:dyDescent="0.15">
      <c r="A15" s="125"/>
      <c r="B15" s="132"/>
      <c r="C15" s="52" t="s">
        <v>21</v>
      </c>
      <c r="D15" s="2">
        <f>SUM(D14)</f>
        <v>42</v>
      </c>
      <c r="E15" s="2">
        <f>SUM(E14)</f>
        <v>2</v>
      </c>
      <c r="F15" s="8"/>
      <c r="G15" s="2">
        <f>SUM(G14)</f>
        <v>42</v>
      </c>
      <c r="H15" s="2">
        <f t="shared" ref="H15:R15" si="7">SUM(H14)</f>
        <v>2</v>
      </c>
      <c r="I15" s="2">
        <f t="shared" si="7"/>
        <v>0</v>
      </c>
      <c r="J15" s="2">
        <f t="shared" si="7"/>
        <v>42</v>
      </c>
      <c r="K15" s="2">
        <f t="shared" si="7"/>
        <v>12</v>
      </c>
      <c r="L15" s="2">
        <f>SUM(L14)</f>
        <v>10</v>
      </c>
      <c r="M15" s="2">
        <f t="shared" si="7"/>
        <v>42</v>
      </c>
      <c r="N15" s="2">
        <f t="shared" si="7"/>
        <v>0</v>
      </c>
      <c r="O15" s="2">
        <f t="shared" si="7"/>
        <v>0</v>
      </c>
      <c r="P15" s="2">
        <f t="shared" si="7"/>
        <v>42</v>
      </c>
      <c r="Q15" s="2">
        <f t="shared" si="7"/>
        <v>0</v>
      </c>
      <c r="R15" s="2">
        <f t="shared" si="7"/>
        <v>0</v>
      </c>
      <c r="S15" s="41"/>
    </row>
    <row r="16" spans="1:19" ht="18" customHeight="1" x14ac:dyDescent="0.15">
      <c r="A16" s="133" t="s">
        <v>14</v>
      </c>
      <c r="B16" s="132"/>
      <c r="C16" s="1" t="s">
        <v>0</v>
      </c>
      <c r="D16" s="1">
        <v>75</v>
      </c>
      <c r="E16" s="51">
        <v>73</v>
      </c>
      <c r="F16" s="6"/>
      <c r="G16" s="1">
        <v>75</v>
      </c>
      <c r="H16" s="1">
        <v>67</v>
      </c>
      <c r="I16" s="22">
        <f>H16-E16</f>
        <v>-6</v>
      </c>
      <c r="J16" s="22">
        <v>75</v>
      </c>
      <c r="K16" s="22">
        <v>64</v>
      </c>
      <c r="L16" s="22">
        <f>K16-H16</f>
        <v>-3</v>
      </c>
      <c r="M16" s="22">
        <v>75</v>
      </c>
      <c r="N16" s="22"/>
      <c r="O16" s="22"/>
      <c r="P16" s="22">
        <v>75</v>
      </c>
      <c r="Q16" s="22"/>
      <c r="R16" s="22"/>
      <c r="S16" s="41"/>
    </row>
    <row r="17" spans="1:19" ht="18" customHeight="1" x14ac:dyDescent="0.15">
      <c r="A17" s="133"/>
      <c r="B17" s="132"/>
      <c r="C17" s="9" t="s">
        <v>44</v>
      </c>
      <c r="D17" s="1">
        <v>15</v>
      </c>
      <c r="E17" s="51">
        <v>15</v>
      </c>
      <c r="F17" s="6"/>
      <c r="G17" s="1">
        <v>15</v>
      </c>
      <c r="H17" s="1">
        <v>15</v>
      </c>
      <c r="I17" s="22">
        <f t="shared" ref="I17:I24" si="8">H17-E17</f>
        <v>0</v>
      </c>
      <c r="J17" s="22">
        <v>15</v>
      </c>
      <c r="K17" s="22">
        <v>15</v>
      </c>
      <c r="L17" s="22">
        <f t="shared" ref="L17:L25" si="9">K17-H17</f>
        <v>0</v>
      </c>
      <c r="M17" s="22">
        <v>15</v>
      </c>
      <c r="N17" s="22"/>
      <c r="O17" s="22"/>
      <c r="P17" s="22">
        <v>15</v>
      </c>
      <c r="Q17" s="22"/>
      <c r="R17" s="22"/>
      <c r="S17" s="41"/>
    </row>
    <row r="18" spans="1:19" ht="18" customHeight="1" x14ac:dyDescent="0.15">
      <c r="A18" s="133"/>
      <c r="B18" s="132"/>
      <c r="C18" s="1" t="s">
        <v>11</v>
      </c>
      <c r="D18" s="1">
        <v>15</v>
      </c>
      <c r="E18" s="51">
        <v>10</v>
      </c>
      <c r="F18" s="6"/>
      <c r="G18" s="1">
        <v>15</v>
      </c>
      <c r="H18" s="1">
        <v>13</v>
      </c>
      <c r="I18" s="22">
        <f t="shared" si="8"/>
        <v>3</v>
      </c>
      <c r="J18" s="22">
        <v>15</v>
      </c>
      <c r="K18" s="22">
        <v>13</v>
      </c>
      <c r="L18" s="22">
        <f t="shared" si="9"/>
        <v>0</v>
      </c>
      <c r="M18" s="22">
        <v>15</v>
      </c>
      <c r="N18" s="22"/>
      <c r="O18" s="22"/>
      <c r="P18" s="22">
        <v>15</v>
      </c>
      <c r="Q18" s="22"/>
      <c r="R18" s="22"/>
      <c r="S18" s="41"/>
    </row>
    <row r="19" spans="1:19" ht="18" customHeight="1" x14ac:dyDescent="0.15">
      <c r="A19" s="133"/>
      <c r="B19" s="132"/>
      <c r="C19" s="9" t="s">
        <v>32</v>
      </c>
      <c r="D19" s="1">
        <v>15</v>
      </c>
      <c r="E19" s="51">
        <v>13</v>
      </c>
      <c r="F19" s="6"/>
      <c r="G19" s="1">
        <v>15</v>
      </c>
      <c r="H19" s="1">
        <v>17</v>
      </c>
      <c r="I19" s="22">
        <f t="shared" si="8"/>
        <v>4</v>
      </c>
      <c r="J19" s="1">
        <v>15</v>
      </c>
      <c r="K19" s="1">
        <v>17</v>
      </c>
      <c r="L19" s="22">
        <f t="shared" si="9"/>
        <v>0</v>
      </c>
      <c r="M19" s="1">
        <v>15</v>
      </c>
      <c r="N19" s="1"/>
      <c r="O19" s="1"/>
      <c r="P19" s="22">
        <v>15</v>
      </c>
      <c r="Q19" s="22"/>
      <c r="R19" s="22"/>
      <c r="S19" s="41"/>
    </row>
    <row r="20" spans="1:19" ht="18" customHeight="1" x14ac:dyDescent="0.15">
      <c r="A20" s="133"/>
      <c r="B20" s="132"/>
      <c r="C20" s="9" t="s">
        <v>9</v>
      </c>
      <c r="D20" s="1">
        <v>15</v>
      </c>
      <c r="E20" s="51">
        <v>5</v>
      </c>
      <c r="F20" s="6"/>
      <c r="G20" s="1">
        <v>15</v>
      </c>
      <c r="H20" s="1">
        <v>16</v>
      </c>
      <c r="I20" s="22">
        <f t="shared" si="8"/>
        <v>11</v>
      </c>
      <c r="J20" s="1">
        <v>15</v>
      </c>
      <c r="K20" s="1">
        <v>18</v>
      </c>
      <c r="L20" s="22">
        <f t="shared" si="9"/>
        <v>2</v>
      </c>
      <c r="M20" s="1">
        <v>15</v>
      </c>
      <c r="N20" s="1"/>
      <c r="O20" s="1"/>
      <c r="P20" s="22">
        <v>15</v>
      </c>
      <c r="Q20" s="22"/>
      <c r="R20" s="22"/>
      <c r="S20" s="41"/>
    </row>
    <row r="21" spans="1:19" ht="18" customHeight="1" x14ac:dyDescent="0.15">
      <c r="A21" s="133"/>
      <c r="B21" s="132"/>
      <c r="C21" s="9" t="s">
        <v>10</v>
      </c>
      <c r="D21" s="1">
        <v>15</v>
      </c>
      <c r="E21" s="51">
        <v>14</v>
      </c>
      <c r="F21" s="6"/>
      <c r="G21" s="1">
        <v>15</v>
      </c>
      <c r="H21" s="1">
        <v>14</v>
      </c>
      <c r="I21" s="22">
        <f t="shared" si="8"/>
        <v>0</v>
      </c>
      <c r="J21" s="1">
        <v>15</v>
      </c>
      <c r="K21" s="1">
        <v>16</v>
      </c>
      <c r="L21" s="22">
        <f t="shared" si="9"/>
        <v>2</v>
      </c>
      <c r="M21" s="1">
        <v>15</v>
      </c>
      <c r="N21" s="1"/>
      <c r="O21" s="1"/>
      <c r="P21" s="22">
        <v>15</v>
      </c>
      <c r="Q21" s="22"/>
      <c r="R21" s="22"/>
      <c r="S21" s="41"/>
    </row>
    <row r="22" spans="1:19" ht="18" customHeight="1" x14ac:dyDescent="0.15">
      <c r="A22" s="133"/>
      <c r="B22" s="132"/>
      <c r="C22" s="9" t="s">
        <v>56</v>
      </c>
      <c r="D22" s="1">
        <v>15</v>
      </c>
      <c r="E22" s="51">
        <v>2</v>
      </c>
      <c r="F22" s="6"/>
      <c r="G22" s="1">
        <v>15</v>
      </c>
      <c r="H22" s="1">
        <v>9</v>
      </c>
      <c r="I22" s="22">
        <f t="shared" si="8"/>
        <v>7</v>
      </c>
      <c r="J22" s="1">
        <v>15</v>
      </c>
      <c r="K22" s="1">
        <v>11</v>
      </c>
      <c r="L22" s="22">
        <f t="shared" si="9"/>
        <v>2</v>
      </c>
      <c r="M22" s="1">
        <v>15</v>
      </c>
      <c r="N22" s="1"/>
      <c r="O22" s="1"/>
      <c r="P22" s="22">
        <v>15</v>
      </c>
      <c r="Q22" s="22"/>
      <c r="R22" s="22"/>
      <c r="S22" s="41"/>
    </row>
    <row r="23" spans="1:19" ht="18" customHeight="1" x14ac:dyDescent="0.15">
      <c r="A23" s="133"/>
      <c r="B23" s="132"/>
      <c r="C23" s="9" t="s">
        <v>58</v>
      </c>
      <c r="D23" s="1">
        <v>10</v>
      </c>
      <c r="E23" s="51">
        <v>1</v>
      </c>
      <c r="F23" s="6"/>
      <c r="G23" s="1">
        <v>10</v>
      </c>
      <c r="H23" s="1">
        <v>3</v>
      </c>
      <c r="I23" s="22">
        <f t="shared" si="8"/>
        <v>2</v>
      </c>
      <c r="J23" s="1">
        <v>10</v>
      </c>
      <c r="K23" s="1">
        <v>2</v>
      </c>
      <c r="L23" s="22">
        <f t="shared" si="9"/>
        <v>-1</v>
      </c>
      <c r="M23" s="1">
        <v>10</v>
      </c>
      <c r="N23" s="1"/>
      <c r="O23" s="1"/>
      <c r="P23" s="22">
        <v>10</v>
      </c>
      <c r="Q23" s="22"/>
      <c r="R23" s="22"/>
      <c r="S23" s="41"/>
    </row>
    <row r="24" spans="1:19" ht="18" customHeight="1" x14ac:dyDescent="0.15">
      <c r="A24" s="133"/>
      <c r="B24" s="132"/>
      <c r="C24" s="9" t="s">
        <v>54</v>
      </c>
      <c r="D24" s="1">
        <v>15</v>
      </c>
      <c r="E24" s="51">
        <v>4</v>
      </c>
      <c r="F24" s="6"/>
      <c r="G24" s="1">
        <v>15</v>
      </c>
      <c r="H24" s="1">
        <v>10</v>
      </c>
      <c r="I24" s="22">
        <f t="shared" si="8"/>
        <v>6</v>
      </c>
      <c r="J24" s="1">
        <v>15</v>
      </c>
      <c r="K24" s="1">
        <v>12</v>
      </c>
      <c r="L24" s="22">
        <f t="shared" si="9"/>
        <v>2</v>
      </c>
      <c r="M24" s="1">
        <v>15</v>
      </c>
      <c r="N24" s="1"/>
      <c r="O24" s="1"/>
      <c r="P24" s="22">
        <v>15</v>
      </c>
      <c r="Q24" s="22"/>
      <c r="R24" s="22"/>
      <c r="S24" s="41"/>
    </row>
    <row r="25" spans="1:19" ht="18" customHeight="1" x14ac:dyDescent="0.15">
      <c r="A25" s="133"/>
      <c r="B25" s="132"/>
      <c r="C25" s="74" t="s">
        <v>72</v>
      </c>
      <c r="D25" s="73"/>
      <c r="E25" s="75"/>
      <c r="F25" s="75"/>
      <c r="G25" s="73"/>
      <c r="H25" s="73"/>
      <c r="I25" s="73"/>
      <c r="J25" s="72">
        <v>95</v>
      </c>
      <c r="K25" s="1">
        <v>75</v>
      </c>
      <c r="L25" s="22">
        <f t="shared" si="9"/>
        <v>75</v>
      </c>
      <c r="M25" s="72">
        <v>95</v>
      </c>
      <c r="N25" s="1"/>
      <c r="O25" s="1"/>
      <c r="P25" s="72">
        <v>95</v>
      </c>
      <c r="Q25" s="22"/>
      <c r="R25" s="22"/>
      <c r="S25" s="41"/>
    </row>
    <row r="26" spans="1:19" ht="18" customHeight="1" x14ac:dyDescent="0.15">
      <c r="A26" s="133"/>
      <c r="B26" s="132"/>
      <c r="C26" s="53" t="s">
        <v>21</v>
      </c>
      <c r="D26" s="2">
        <f>SUM(D16:D25)</f>
        <v>190</v>
      </c>
      <c r="E26" s="2">
        <f>SUM(E16:E25)</f>
        <v>137</v>
      </c>
      <c r="F26" s="54"/>
      <c r="G26" s="2">
        <f>SUM(G16:G25)</f>
        <v>190</v>
      </c>
      <c r="H26" s="2">
        <f>SUM(H16:H25)</f>
        <v>164</v>
      </c>
      <c r="I26" s="2">
        <f>SUM(I16:I25)</f>
        <v>27</v>
      </c>
      <c r="J26" s="68">
        <f>SUM(J16:J25)</f>
        <v>285</v>
      </c>
      <c r="K26" s="2">
        <f t="shared" ref="K26:R26" si="10">SUM(K16:K25)</f>
        <v>243</v>
      </c>
      <c r="L26" s="2">
        <f>SUM(L16:L25)</f>
        <v>79</v>
      </c>
      <c r="M26" s="68">
        <f t="shared" si="10"/>
        <v>285</v>
      </c>
      <c r="N26" s="2">
        <f t="shared" si="10"/>
        <v>0</v>
      </c>
      <c r="O26" s="2">
        <f t="shared" si="10"/>
        <v>0</v>
      </c>
      <c r="P26" s="68">
        <f t="shared" si="10"/>
        <v>285</v>
      </c>
      <c r="Q26" s="2">
        <f t="shared" si="10"/>
        <v>0</v>
      </c>
      <c r="R26" s="2">
        <f t="shared" si="10"/>
        <v>0</v>
      </c>
      <c r="S26" s="41"/>
    </row>
    <row r="27" spans="1:19" ht="18" customHeight="1" x14ac:dyDescent="0.15">
      <c r="A27" s="129" t="s">
        <v>26</v>
      </c>
      <c r="B27" s="130"/>
      <c r="C27" s="131"/>
      <c r="D27" s="2">
        <f>D15+D26</f>
        <v>232</v>
      </c>
      <c r="E27" s="2">
        <f>E15+E26</f>
        <v>139</v>
      </c>
      <c r="F27" s="8"/>
      <c r="G27" s="2">
        <f>G15+G26</f>
        <v>232</v>
      </c>
      <c r="H27" s="2">
        <f>H15+H26</f>
        <v>166</v>
      </c>
      <c r="I27" s="2">
        <f>H27-E27</f>
        <v>27</v>
      </c>
      <c r="J27" s="68">
        <f>J15+J26</f>
        <v>327</v>
      </c>
      <c r="K27" s="2">
        <f>K15+K26</f>
        <v>255</v>
      </c>
      <c r="L27" s="2">
        <f>K27-H27</f>
        <v>89</v>
      </c>
      <c r="M27" s="68">
        <f>M15+M26</f>
        <v>327</v>
      </c>
      <c r="N27" s="2">
        <f>SUM(N16:N18)</f>
        <v>0</v>
      </c>
      <c r="O27" s="2">
        <v>0</v>
      </c>
      <c r="P27" s="68">
        <f>P15+P26</f>
        <v>327</v>
      </c>
      <c r="Q27" s="2">
        <f>SUM(Q16:Q19)</f>
        <v>0</v>
      </c>
      <c r="R27" s="2">
        <f t="shared" si="6"/>
        <v>0</v>
      </c>
      <c r="S27" s="41"/>
    </row>
    <row r="28" spans="1:19" ht="18" customHeight="1" x14ac:dyDescent="0.15">
      <c r="A28" s="123" t="s">
        <v>12</v>
      </c>
      <c r="B28" s="123"/>
      <c r="C28" s="123"/>
      <c r="D28" s="2">
        <f>D13+D27</f>
        <v>967</v>
      </c>
      <c r="E28" s="2">
        <f>E13+E27</f>
        <v>475</v>
      </c>
      <c r="F28" s="8"/>
      <c r="G28" s="2">
        <f t="shared" ref="G28:N28" si="11">G13+G27</f>
        <v>967</v>
      </c>
      <c r="H28" s="2">
        <f>H13+H27</f>
        <v>484</v>
      </c>
      <c r="I28" s="2">
        <f>I13+I27</f>
        <v>9</v>
      </c>
      <c r="J28" s="68">
        <f t="shared" si="11"/>
        <v>597</v>
      </c>
      <c r="K28" s="2">
        <f>K13+K27</f>
        <v>430</v>
      </c>
      <c r="L28" s="2">
        <f>L13+L27</f>
        <v>-54</v>
      </c>
      <c r="M28" s="68">
        <f t="shared" si="11"/>
        <v>597</v>
      </c>
      <c r="N28" s="2">
        <f t="shared" si="11"/>
        <v>0</v>
      </c>
      <c r="O28" s="2">
        <v>0</v>
      </c>
      <c r="P28" s="68">
        <f>P13+P27</f>
        <v>597</v>
      </c>
      <c r="Q28" s="2">
        <f>Q13+Q27</f>
        <v>0</v>
      </c>
      <c r="R28" s="2">
        <f t="shared" si="6"/>
        <v>0</v>
      </c>
      <c r="S28" s="41"/>
    </row>
    <row r="29" spans="1:19" ht="18" customHeight="1" x14ac:dyDescent="0.15">
      <c r="A29" s="122" t="s">
        <v>33</v>
      </c>
      <c r="B29" s="122"/>
      <c r="C29" s="122"/>
      <c r="D29" s="2">
        <v>628</v>
      </c>
      <c r="E29" s="2"/>
      <c r="F29" s="8"/>
      <c r="G29" s="2">
        <v>594</v>
      </c>
      <c r="H29" s="2"/>
      <c r="I29" s="23"/>
      <c r="J29" s="2">
        <v>582</v>
      </c>
      <c r="K29" s="2"/>
      <c r="L29" s="23"/>
      <c r="M29" s="2">
        <v>579</v>
      </c>
      <c r="N29" s="2"/>
      <c r="O29" s="23"/>
      <c r="P29" s="2">
        <v>570</v>
      </c>
      <c r="Q29" s="2"/>
      <c r="R29" s="23"/>
      <c r="S29" s="41"/>
    </row>
    <row r="30" spans="1:19" ht="23.25" customHeight="1" x14ac:dyDescent="0.2">
      <c r="A30" s="7" t="s">
        <v>19</v>
      </c>
      <c r="B30" s="7"/>
      <c r="S30" s="41"/>
    </row>
    <row r="31" spans="1:19" ht="23.25" customHeight="1" x14ac:dyDescent="0.15">
      <c r="A31" s="4" t="s">
        <v>46</v>
      </c>
      <c r="B31" s="4"/>
      <c r="S31" s="41"/>
    </row>
    <row r="32" spans="1:19" ht="18" customHeight="1" x14ac:dyDescent="0.15">
      <c r="A32" s="4"/>
      <c r="B32" s="4"/>
      <c r="C32" s="96" t="s">
        <v>17</v>
      </c>
      <c r="D32" s="141" t="s">
        <v>48</v>
      </c>
      <c r="E32" s="142"/>
      <c r="F32" s="143"/>
      <c r="G32" s="141" t="s">
        <v>49</v>
      </c>
      <c r="H32" s="142"/>
      <c r="I32" s="143"/>
      <c r="J32" s="141" t="s">
        <v>50</v>
      </c>
      <c r="K32" s="142"/>
      <c r="L32" s="143"/>
      <c r="M32" s="141" t="s">
        <v>51</v>
      </c>
      <c r="N32" s="142"/>
      <c r="O32" s="143"/>
      <c r="P32" s="141" t="s">
        <v>52</v>
      </c>
      <c r="Q32" s="142"/>
      <c r="R32" s="143"/>
      <c r="S32" s="41"/>
    </row>
    <row r="33" spans="1:19" ht="18" customHeight="1" x14ac:dyDescent="0.15">
      <c r="A33" s="98" t="s">
        <v>15</v>
      </c>
      <c r="B33" s="98" t="s">
        <v>23</v>
      </c>
      <c r="C33" s="1" t="s">
        <v>13</v>
      </c>
      <c r="D33" s="10" t="s">
        <v>30</v>
      </c>
      <c r="E33" s="10" t="s">
        <v>4</v>
      </c>
      <c r="F33" s="10" t="s">
        <v>31</v>
      </c>
      <c r="G33" s="10" t="s">
        <v>30</v>
      </c>
      <c r="H33" s="10" t="s">
        <v>4</v>
      </c>
      <c r="I33" s="10" t="s">
        <v>31</v>
      </c>
      <c r="J33" s="10" t="s">
        <v>30</v>
      </c>
      <c r="K33" s="10" t="s">
        <v>4</v>
      </c>
      <c r="L33" s="10" t="s">
        <v>31</v>
      </c>
      <c r="M33" s="10" t="s">
        <v>30</v>
      </c>
      <c r="N33" s="96" t="s">
        <v>4</v>
      </c>
      <c r="O33" s="10" t="s">
        <v>31</v>
      </c>
      <c r="P33" s="10" t="s">
        <v>30</v>
      </c>
      <c r="Q33" s="96" t="s">
        <v>4</v>
      </c>
      <c r="R33" s="10" t="s">
        <v>31</v>
      </c>
      <c r="S33" s="41"/>
    </row>
    <row r="34" spans="1:19" ht="18" customHeight="1" x14ac:dyDescent="0.15">
      <c r="A34" s="126" t="s">
        <v>6</v>
      </c>
      <c r="B34" s="126" t="s">
        <v>24</v>
      </c>
      <c r="C34" s="1" t="s">
        <v>5</v>
      </c>
      <c r="D34" s="1">
        <v>80</v>
      </c>
      <c r="E34" s="15">
        <v>29</v>
      </c>
      <c r="F34" s="17"/>
      <c r="G34" s="1">
        <v>80</v>
      </c>
      <c r="H34" s="15">
        <v>30</v>
      </c>
      <c r="I34" s="15">
        <f>H34-E34</f>
        <v>1</v>
      </c>
      <c r="J34" s="9">
        <v>80</v>
      </c>
      <c r="K34" s="15">
        <v>38</v>
      </c>
      <c r="L34" s="15">
        <f>K34-H34</f>
        <v>8</v>
      </c>
      <c r="M34" s="19">
        <v>80</v>
      </c>
      <c r="N34" s="1"/>
      <c r="O34" s="15"/>
      <c r="P34" s="19">
        <v>80</v>
      </c>
      <c r="Q34" s="1"/>
      <c r="R34" s="15"/>
      <c r="S34" s="41"/>
    </row>
    <row r="35" spans="1:19" ht="18" customHeight="1" x14ac:dyDescent="0.15">
      <c r="A35" s="128"/>
      <c r="B35" s="127"/>
      <c r="C35" s="2" t="s">
        <v>21</v>
      </c>
      <c r="D35" s="2">
        <f>SUM(D34:D34)</f>
        <v>80</v>
      </c>
      <c r="E35" s="16">
        <f>SUM(E34:E34)</f>
        <v>29</v>
      </c>
      <c r="F35" s="20"/>
      <c r="G35" s="2">
        <f t="shared" ref="G35:R35" si="12">SUM(G34:G34)</f>
        <v>80</v>
      </c>
      <c r="H35" s="16">
        <f t="shared" si="12"/>
        <v>30</v>
      </c>
      <c r="I35" s="16">
        <f t="shared" si="12"/>
        <v>1</v>
      </c>
      <c r="J35" s="2">
        <f t="shared" si="12"/>
        <v>80</v>
      </c>
      <c r="K35" s="16">
        <f t="shared" si="12"/>
        <v>38</v>
      </c>
      <c r="L35" s="16">
        <f t="shared" si="12"/>
        <v>8</v>
      </c>
      <c r="M35" s="21">
        <f t="shared" si="12"/>
        <v>80</v>
      </c>
      <c r="N35" s="2">
        <f t="shared" si="12"/>
        <v>0</v>
      </c>
      <c r="O35" s="16">
        <f t="shared" si="12"/>
        <v>0</v>
      </c>
      <c r="P35" s="21">
        <f t="shared" si="12"/>
        <v>80</v>
      </c>
      <c r="Q35" s="2">
        <f t="shared" si="12"/>
        <v>0</v>
      </c>
      <c r="R35" s="16">
        <f t="shared" si="12"/>
        <v>0</v>
      </c>
      <c r="S35" s="41"/>
    </row>
    <row r="36" spans="1:19" ht="18" customHeight="1" x14ac:dyDescent="0.15">
      <c r="A36" s="126" t="s">
        <v>14</v>
      </c>
      <c r="B36" s="127"/>
      <c r="C36" s="1" t="s">
        <v>8</v>
      </c>
      <c r="D36" s="1">
        <v>29</v>
      </c>
      <c r="E36" s="15">
        <v>31</v>
      </c>
      <c r="F36" s="17"/>
      <c r="G36" s="1">
        <v>29</v>
      </c>
      <c r="H36" s="15">
        <v>28</v>
      </c>
      <c r="I36" s="15">
        <f>H36-E36</f>
        <v>-3</v>
      </c>
      <c r="J36" s="14">
        <v>29</v>
      </c>
      <c r="K36" s="15">
        <v>33</v>
      </c>
      <c r="L36" s="15">
        <f>K36-H36</f>
        <v>5</v>
      </c>
      <c r="M36" s="18">
        <v>29</v>
      </c>
      <c r="N36" s="1"/>
      <c r="O36" s="15"/>
      <c r="P36" s="18">
        <v>29</v>
      </c>
      <c r="Q36" s="1"/>
      <c r="R36" s="15"/>
      <c r="S36" s="41"/>
    </row>
    <row r="37" spans="1:19" ht="18" customHeight="1" x14ac:dyDescent="0.15">
      <c r="A37" s="127"/>
      <c r="B37" s="127"/>
      <c r="C37" s="12" t="s">
        <v>21</v>
      </c>
      <c r="D37" s="2">
        <f>SUM(D36:D36)</f>
        <v>29</v>
      </c>
      <c r="E37" s="16">
        <f>SUM(E36:E36)</f>
        <v>31</v>
      </c>
      <c r="F37" s="20"/>
      <c r="G37" s="2">
        <f t="shared" ref="G37:R37" si="13">SUM(G36:G36)</f>
        <v>29</v>
      </c>
      <c r="H37" s="16">
        <f t="shared" si="13"/>
        <v>28</v>
      </c>
      <c r="I37" s="16">
        <f t="shared" si="13"/>
        <v>-3</v>
      </c>
      <c r="J37" s="2">
        <f t="shared" si="13"/>
        <v>29</v>
      </c>
      <c r="K37" s="16">
        <f t="shared" si="13"/>
        <v>33</v>
      </c>
      <c r="L37" s="16">
        <f t="shared" si="13"/>
        <v>5</v>
      </c>
      <c r="M37" s="21">
        <f t="shared" si="13"/>
        <v>29</v>
      </c>
      <c r="N37" s="2">
        <f t="shared" si="13"/>
        <v>0</v>
      </c>
      <c r="O37" s="16">
        <f t="shared" si="13"/>
        <v>0</v>
      </c>
      <c r="P37" s="21">
        <f t="shared" si="13"/>
        <v>29</v>
      </c>
      <c r="Q37" s="2">
        <f t="shared" si="13"/>
        <v>0</v>
      </c>
      <c r="R37" s="16">
        <f t="shared" si="13"/>
        <v>0</v>
      </c>
      <c r="S37" s="41"/>
    </row>
    <row r="38" spans="1:19" ht="18" customHeight="1" x14ac:dyDescent="0.15">
      <c r="A38" s="137" t="s">
        <v>26</v>
      </c>
      <c r="B38" s="137"/>
      <c r="C38" s="137"/>
      <c r="D38" s="16">
        <f>D35+D37</f>
        <v>109</v>
      </c>
      <c r="E38" s="16">
        <f>E35+E37</f>
        <v>60</v>
      </c>
      <c r="F38" s="26"/>
      <c r="G38" s="16">
        <f t="shared" ref="G38:R38" si="14">G35+G37</f>
        <v>109</v>
      </c>
      <c r="H38" s="16">
        <f t="shared" si="14"/>
        <v>58</v>
      </c>
      <c r="I38" s="23">
        <f t="shared" si="14"/>
        <v>-2</v>
      </c>
      <c r="J38" s="16">
        <f t="shared" si="14"/>
        <v>109</v>
      </c>
      <c r="K38" s="16">
        <f t="shared" si="14"/>
        <v>71</v>
      </c>
      <c r="L38" s="23">
        <f t="shared" si="14"/>
        <v>13</v>
      </c>
      <c r="M38" s="21">
        <f t="shared" si="14"/>
        <v>109</v>
      </c>
      <c r="N38" s="2">
        <f t="shared" si="14"/>
        <v>0</v>
      </c>
      <c r="O38" s="23">
        <f t="shared" si="14"/>
        <v>0</v>
      </c>
      <c r="P38" s="21">
        <f t="shared" si="14"/>
        <v>109</v>
      </c>
      <c r="Q38" s="2">
        <f t="shared" si="14"/>
        <v>0</v>
      </c>
      <c r="R38" s="23">
        <f t="shared" si="14"/>
        <v>0</v>
      </c>
      <c r="S38" s="41"/>
    </row>
    <row r="39" spans="1:19" ht="18" customHeight="1" x14ac:dyDescent="0.15">
      <c r="A39" s="126" t="s">
        <v>6</v>
      </c>
      <c r="B39" s="145" t="s">
        <v>20</v>
      </c>
      <c r="C39" s="65" t="s">
        <v>68</v>
      </c>
      <c r="D39" s="55">
        <v>42</v>
      </c>
      <c r="E39" s="55">
        <v>37</v>
      </c>
      <c r="F39" s="56"/>
      <c r="G39" s="55">
        <v>42</v>
      </c>
      <c r="H39" s="55">
        <v>39</v>
      </c>
      <c r="I39" s="57">
        <f>H39-E39</f>
        <v>2</v>
      </c>
      <c r="J39" s="55">
        <v>42</v>
      </c>
      <c r="K39" s="55">
        <v>30</v>
      </c>
      <c r="L39" s="15">
        <f>K39-H39</f>
        <v>-9</v>
      </c>
      <c r="M39" s="58">
        <v>42</v>
      </c>
      <c r="N39" s="59"/>
      <c r="O39" s="57"/>
      <c r="P39" s="58">
        <v>42</v>
      </c>
      <c r="Q39" s="59"/>
      <c r="R39" s="57"/>
      <c r="S39" s="41"/>
    </row>
    <row r="40" spans="1:19" ht="18" customHeight="1" x14ac:dyDescent="0.15">
      <c r="A40" s="127"/>
      <c r="B40" s="145"/>
      <c r="C40" s="97" t="s">
        <v>21</v>
      </c>
      <c r="D40" s="16">
        <f>SUM(D39)</f>
        <v>42</v>
      </c>
      <c r="E40" s="16">
        <f t="shared" ref="E40:R40" si="15">SUM(E39)</f>
        <v>37</v>
      </c>
      <c r="F40" s="20"/>
      <c r="G40" s="16">
        <f t="shared" si="15"/>
        <v>42</v>
      </c>
      <c r="H40" s="16">
        <f t="shared" si="15"/>
        <v>39</v>
      </c>
      <c r="I40" s="16">
        <f>SUM(I39)</f>
        <v>2</v>
      </c>
      <c r="J40" s="16">
        <f t="shared" si="15"/>
        <v>42</v>
      </c>
      <c r="K40" s="16">
        <f t="shared" si="15"/>
        <v>30</v>
      </c>
      <c r="L40" s="16">
        <f t="shared" si="15"/>
        <v>-9</v>
      </c>
      <c r="M40" s="16">
        <f t="shared" si="15"/>
        <v>42</v>
      </c>
      <c r="N40" s="16">
        <f t="shared" si="15"/>
        <v>0</v>
      </c>
      <c r="O40" s="16">
        <f t="shared" si="15"/>
        <v>0</v>
      </c>
      <c r="P40" s="16">
        <f t="shared" si="15"/>
        <v>42</v>
      </c>
      <c r="Q40" s="16">
        <f t="shared" si="15"/>
        <v>0</v>
      </c>
      <c r="R40" s="16">
        <f t="shared" si="15"/>
        <v>0</v>
      </c>
      <c r="S40" s="41"/>
    </row>
    <row r="41" spans="1:19" ht="18" customHeight="1" x14ac:dyDescent="0.15">
      <c r="A41" s="127" t="s">
        <v>14</v>
      </c>
      <c r="B41" s="145"/>
      <c r="C41" s="11" t="s">
        <v>0</v>
      </c>
      <c r="D41" s="1">
        <v>50</v>
      </c>
      <c r="E41" s="1">
        <v>51</v>
      </c>
      <c r="F41" s="27"/>
      <c r="G41" s="1">
        <v>50</v>
      </c>
      <c r="H41" s="1">
        <v>45</v>
      </c>
      <c r="I41" s="57">
        <f>H41-E41</f>
        <v>-6</v>
      </c>
      <c r="J41" s="19">
        <v>50</v>
      </c>
      <c r="K41" s="15">
        <v>57</v>
      </c>
      <c r="L41" s="15">
        <f>K41-H41</f>
        <v>12</v>
      </c>
      <c r="M41" s="18">
        <v>50</v>
      </c>
      <c r="N41" s="1"/>
      <c r="O41" s="15"/>
      <c r="P41" s="18">
        <v>50</v>
      </c>
      <c r="Q41" s="1"/>
      <c r="R41" s="15"/>
      <c r="S41" s="41"/>
    </row>
    <row r="42" spans="1:19" ht="18" customHeight="1" x14ac:dyDescent="0.15">
      <c r="A42" s="127"/>
      <c r="B42" s="145"/>
      <c r="C42" s="34" t="s">
        <v>44</v>
      </c>
      <c r="D42" s="1">
        <v>49</v>
      </c>
      <c r="E42" s="1">
        <v>42</v>
      </c>
      <c r="F42" s="27"/>
      <c r="G42" s="77">
        <v>39</v>
      </c>
      <c r="H42" s="1">
        <v>38</v>
      </c>
      <c r="I42" s="57">
        <f>H42-E42</f>
        <v>-4</v>
      </c>
      <c r="J42" s="19">
        <v>39</v>
      </c>
      <c r="K42" s="15">
        <v>46</v>
      </c>
      <c r="L42" s="15">
        <f>K42-H42</f>
        <v>8</v>
      </c>
      <c r="M42" s="18">
        <v>39</v>
      </c>
      <c r="N42" s="1"/>
      <c r="O42" s="15"/>
      <c r="P42" s="18">
        <v>39</v>
      </c>
      <c r="Q42" s="1"/>
      <c r="R42" s="15"/>
      <c r="S42" s="41"/>
    </row>
    <row r="43" spans="1:19" ht="18" customHeight="1" x14ac:dyDescent="0.15">
      <c r="A43" s="127"/>
      <c r="B43" s="145"/>
      <c r="C43" s="11" t="s">
        <v>11</v>
      </c>
      <c r="D43" s="1">
        <v>58</v>
      </c>
      <c r="E43" s="1">
        <v>59</v>
      </c>
      <c r="F43" s="27"/>
      <c r="G43" s="1">
        <v>58</v>
      </c>
      <c r="H43" s="1">
        <v>57</v>
      </c>
      <c r="I43" s="57">
        <f t="shared" ref="I43:I49" si="16">H43-E43</f>
        <v>-2</v>
      </c>
      <c r="J43" s="1">
        <v>58</v>
      </c>
      <c r="K43" s="1">
        <v>62</v>
      </c>
      <c r="L43" s="15">
        <f>K43-H43</f>
        <v>5</v>
      </c>
      <c r="M43" s="28">
        <v>58</v>
      </c>
      <c r="N43" s="1"/>
      <c r="O43" s="15"/>
      <c r="P43" s="28">
        <v>58</v>
      </c>
      <c r="Q43" s="1"/>
      <c r="R43" s="15"/>
      <c r="S43" s="41"/>
    </row>
    <row r="44" spans="1:19" ht="18" customHeight="1" x14ac:dyDescent="0.15">
      <c r="A44" s="127"/>
      <c r="B44" s="145"/>
      <c r="C44" s="34" t="s">
        <v>32</v>
      </c>
      <c r="D44" s="1">
        <v>80</v>
      </c>
      <c r="E44" s="1">
        <v>77</v>
      </c>
      <c r="F44" s="27"/>
      <c r="G44" s="1">
        <v>80</v>
      </c>
      <c r="H44" s="1">
        <v>82</v>
      </c>
      <c r="I44" s="57">
        <f t="shared" si="16"/>
        <v>5</v>
      </c>
      <c r="J44" s="1">
        <v>80</v>
      </c>
      <c r="K44" s="1">
        <v>76</v>
      </c>
      <c r="L44" s="15">
        <f>K44-H44</f>
        <v>-6</v>
      </c>
      <c r="M44" s="1">
        <v>80</v>
      </c>
      <c r="N44" s="1"/>
      <c r="O44" s="1"/>
      <c r="P44" s="28">
        <v>80</v>
      </c>
      <c r="Q44" s="1"/>
      <c r="R44" s="15"/>
      <c r="S44" s="41"/>
    </row>
    <row r="45" spans="1:19" ht="18" customHeight="1" x14ac:dyDescent="0.15">
      <c r="A45" s="127"/>
      <c r="B45" s="145"/>
      <c r="C45" s="34" t="s">
        <v>9</v>
      </c>
      <c r="D45" s="1">
        <v>72</v>
      </c>
      <c r="E45" s="1">
        <v>75</v>
      </c>
      <c r="F45" s="27"/>
      <c r="G45" s="1">
        <v>72</v>
      </c>
      <c r="H45" s="1">
        <v>70</v>
      </c>
      <c r="I45" s="57">
        <f t="shared" si="16"/>
        <v>-5</v>
      </c>
      <c r="J45" s="1">
        <v>72</v>
      </c>
      <c r="K45" s="1">
        <v>73</v>
      </c>
      <c r="L45" s="15">
        <f t="shared" ref="L45:L50" si="17">K45-H45</f>
        <v>3</v>
      </c>
      <c r="M45" s="1">
        <v>72</v>
      </c>
      <c r="N45" s="1"/>
      <c r="O45" s="1"/>
      <c r="P45" s="28">
        <v>72</v>
      </c>
      <c r="Q45" s="1"/>
      <c r="R45" s="15"/>
      <c r="S45" s="41"/>
    </row>
    <row r="46" spans="1:19" ht="18" customHeight="1" x14ac:dyDescent="0.15">
      <c r="A46" s="127"/>
      <c r="B46" s="145"/>
      <c r="C46" s="34" t="s">
        <v>10</v>
      </c>
      <c r="D46" s="1">
        <v>72</v>
      </c>
      <c r="E46" s="1">
        <v>67</v>
      </c>
      <c r="F46" s="27"/>
      <c r="G46" s="1">
        <v>72</v>
      </c>
      <c r="H46" s="1">
        <v>64</v>
      </c>
      <c r="I46" s="57">
        <f t="shared" si="16"/>
        <v>-3</v>
      </c>
      <c r="J46" s="1">
        <v>72</v>
      </c>
      <c r="K46" s="1">
        <v>71</v>
      </c>
      <c r="L46" s="15">
        <f t="shared" si="17"/>
        <v>7</v>
      </c>
      <c r="M46" s="1">
        <v>72</v>
      </c>
      <c r="N46" s="1"/>
      <c r="O46" s="1"/>
      <c r="P46" s="28">
        <v>72</v>
      </c>
      <c r="Q46" s="1"/>
      <c r="R46" s="15"/>
      <c r="S46" s="41"/>
    </row>
    <row r="47" spans="1:19" ht="18" customHeight="1" x14ac:dyDescent="0.15">
      <c r="A47" s="127"/>
      <c r="B47" s="145"/>
      <c r="C47" s="34" t="s">
        <v>55</v>
      </c>
      <c r="D47" s="1">
        <v>60</v>
      </c>
      <c r="E47" s="1">
        <v>51</v>
      </c>
      <c r="F47" s="27"/>
      <c r="G47" s="1">
        <v>60</v>
      </c>
      <c r="H47" s="1">
        <v>43</v>
      </c>
      <c r="I47" s="57">
        <f t="shared" si="16"/>
        <v>-8</v>
      </c>
      <c r="J47" s="1">
        <v>60</v>
      </c>
      <c r="K47" s="1">
        <v>44</v>
      </c>
      <c r="L47" s="15">
        <f t="shared" si="17"/>
        <v>1</v>
      </c>
      <c r="M47" s="1">
        <v>60</v>
      </c>
      <c r="N47" s="1"/>
      <c r="O47" s="1"/>
      <c r="P47" s="28">
        <v>60</v>
      </c>
      <c r="Q47" s="1"/>
      <c r="R47" s="15"/>
      <c r="S47" s="41"/>
    </row>
    <row r="48" spans="1:19" ht="18" customHeight="1" x14ac:dyDescent="0.15">
      <c r="A48" s="127"/>
      <c r="B48" s="145"/>
      <c r="C48" s="34" t="s">
        <v>57</v>
      </c>
      <c r="D48" s="1">
        <v>20</v>
      </c>
      <c r="E48" s="1">
        <v>18</v>
      </c>
      <c r="F48" s="27"/>
      <c r="G48" s="1">
        <v>20</v>
      </c>
      <c r="H48" s="1">
        <v>19</v>
      </c>
      <c r="I48" s="57">
        <f t="shared" si="16"/>
        <v>1</v>
      </c>
      <c r="J48" s="1">
        <v>20</v>
      </c>
      <c r="K48" s="1">
        <v>18</v>
      </c>
      <c r="L48" s="15">
        <f t="shared" si="17"/>
        <v>-1</v>
      </c>
      <c r="M48" s="1">
        <v>20</v>
      </c>
      <c r="N48" s="1"/>
      <c r="O48" s="1"/>
      <c r="P48" s="28">
        <v>20</v>
      </c>
      <c r="Q48" s="1"/>
      <c r="R48" s="15"/>
      <c r="S48" s="41"/>
    </row>
    <row r="49" spans="1:25" ht="18" customHeight="1" x14ac:dyDescent="0.15">
      <c r="A49" s="127"/>
      <c r="B49" s="145"/>
      <c r="C49" s="34" t="s">
        <v>54</v>
      </c>
      <c r="D49" s="1">
        <v>36</v>
      </c>
      <c r="E49" s="1">
        <v>36</v>
      </c>
      <c r="F49" s="27"/>
      <c r="G49" s="77">
        <v>47</v>
      </c>
      <c r="H49" s="1">
        <v>43</v>
      </c>
      <c r="I49" s="57">
        <f t="shared" si="16"/>
        <v>7</v>
      </c>
      <c r="J49" s="1">
        <v>47</v>
      </c>
      <c r="K49" s="1">
        <v>46</v>
      </c>
      <c r="L49" s="15">
        <f t="shared" si="17"/>
        <v>3</v>
      </c>
      <c r="M49" s="1">
        <v>47</v>
      </c>
      <c r="N49" s="1"/>
      <c r="O49" s="1"/>
      <c r="P49" s="28">
        <v>47</v>
      </c>
      <c r="Q49" s="1"/>
      <c r="R49" s="15"/>
      <c r="S49" s="41"/>
    </row>
    <row r="50" spans="1:25" ht="18" customHeight="1" x14ac:dyDescent="0.15">
      <c r="A50" s="127"/>
      <c r="B50" s="147"/>
      <c r="C50" s="86" t="s">
        <v>72</v>
      </c>
      <c r="D50" s="73"/>
      <c r="E50" s="75"/>
      <c r="F50" s="75"/>
      <c r="G50" s="73"/>
      <c r="H50" s="73"/>
      <c r="I50" s="73"/>
      <c r="J50" s="72">
        <v>30</v>
      </c>
      <c r="K50" s="1">
        <v>37</v>
      </c>
      <c r="L50" s="15">
        <f t="shared" si="17"/>
        <v>37</v>
      </c>
      <c r="M50" s="72">
        <v>30</v>
      </c>
      <c r="N50" s="1"/>
      <c r="O50" s="1"/>
      <c r="P50" s="76">
        <v>30</v>
      </c>
      <c r="Q50" s="1"/>
      <c r="R50" s="15"/>
      <c r="S50" s="41"/>
    </row>
    <row r="51" spans="1:25" ht="18" customHeight="1" x14ac:dyDescent="0.15">
      <c r="A51" s="127"/>
      <c r="B51" s="147"/>
      <c r="C51" s="60" t="s">
        <v>21</v>
      </c>
      <c r="D51" s="2">
        <f>SUM(D41:D50)</f>
        <v>497</v>
      </c>
      <c r="E51" s="2">
        <f>SUM(E41:E50)</f>
        <v>476</v>
      </c>
      <c r="F51" s="8"/>
      <c r="G51" s="78">
        <f>SUM(G41:G50)</f>
        <v>498</v>
      </c>
      <c r="H51" s="2">
        <f>SUM(H41:H50)</f>
        <v>461</v>
      </c>
      <c r="I51" s="2">
        <f t="shared" ref="I51:K51" si="18">SUM(I41:I50)</f>
        <v>-15</v>
      </c>
      <c r="J51" s="68">
        <f t="shared" si="18"/>
        <v>528</v>
      </c>
      <c r="K51" s="2">
        <f t="shared" si="18"/>
        <v>530</v>
      </c>
      <c r="L51" s="23">
        <f>SUM(L41:L50)</f>
        <v>69</v>
      </c>
      <c r="M51" s="68">
        <f t="shared" ref="M51:O51" si="19">SUM(M41:M50)</f>
        <v>528</v>
      </c>
      <c r="N51" s="2">
        <f t="shared" si="19"/>
        <v>0</v>
      </c>
      <c r="O51" s="2">
        <f t="shared" si="19"/>
        <v>0</v>
      </c>
      <c r="P51" s="69">
        <f>SUM(P41:P50)</f>
        <v>528</v>
      </c>
      <c r="Q51" s="2">
        <f t="shared" ref="Q51:R51" si="20">SUM(Q41:Q50)</f>
        <v>0</v>
      </c>
      <c r="R51" s="2">
        <f t="shared" si="20"/>
        <v>0</v>
      </c>
      <c r="S51" s="41"/>
    </row>
    <row r="52" spans="1:25" ht="18" customHeight="1" x14ac:dyDescent="0.15">
      <c r="A52" s="137" t="s">
        <v>26</v>
      </c>
      <c r="B52" s="137"/>
      <c r="C52" s="137"/>
      <c r="D52" s="23">
        <f>D40+D51</f>
        <v>539</v>
      </c>
      <c r="E52" s="23">
        <f>E40+E51</f>
        <v>513</v>
      </c>
      <c r="F52" s="26"/>
      <c r="G52" s="79">
        <f>G40+G51</f>
        <v>540</v>
      </c>
      <c r="H52" s="23">
        <f t="shared" ref="H52:R52" si="21">H40+H51</f>
        <v>500</v>
      </c>
      <c r="I52" s="23">
        <f t="shared" si="21"/>
        <v>-13</v>
      </c>
      <c r="J52" s="69">
        <f t="shared" si="21"/>
        <v>570</v>
      </c>
      <c r="K52" s="23">
        <f t="shared" si="21"/>
        <v>560</v>
      </c>
      <c r="L52" s="23">
        <f>L40+L51</f>
        <v>60</v>
      </c>
      <c r="M52" s="69">
        <f t="shared" si="21"/>
        <v>570</v>
      </c>
      <c r="N52" s="23">
        <f t="shared" si="21"/>
        <v>0</v>
      </c>
      <c r="O52" s="23">
        <f t="shared" si="21"/>
        <v>0</v>
      </c>
      <c r="P52" s="69">
        <f t="shared" si="21"/>
        <v>570</v>
      </c>
      <c r="Q52" s="23">
        <f t="shared" si="21"/>
        <v>0</v>
      </c>
      <c r="R52" s="23">
        <f t="shared" si="21"/>
        <v>0</v>
      </c>
      <c r="S52" s="41"/>
    </row>
    <row r="53" spans="1:25" ht="18" customHeight="1" x14ac:dyDescent="0.15">
      <c r="A53" s="138" t="s">
        <v>27</v>
      </c>
      <c r="B53" s="139"/>
      <c r="C53" s="140"/>
      <c r="D53" s="16">
        <f>D38+D52</f>
        <v>648</v>
      </c>
      <c r="E53" s="16">
        <f>E38+E52</f>
        <v>573</v>
      </c>
      <c r="F53" s="20"/>
      <c r="G53" s="80">
        <f>G38+G52</f>
        <v>649</v>
      </c>
      <c r="H53" s="16">
        <f>H38+H52</f>
        <v>558</v>
      </c>
      <c r="I53" s="16">
        <f>I52+I38</f>
        <v>-15</v>
      </c>
      <c r="J53" s="70">
        <f>J38+J52</f>
        <v>679</v>
      </c>
      <c r="K53" s="16">
        <f>K38+K52</f>
        <v>631</v>
      </c>
      <c r="L53" s="16">
        <f>L52+L38</f>
        <v>73</v>
      </c>
      <c r="M53" s="70">
        <f>M38+M52</f>
        <v>679</v>
      </c>
      <c r="N53" s="16">
        <f>N38+N52</f>
        <v>0</v>
      </c>
      <c r="O53" s="16">
        <f>O52+O38</f>
        <v>0</v>
      </c>
      <c r="P53" s="70">
        <f>P38+P52</f>
        <v>679</v>
      </c>
      <c r="Q53" s="16">
        <f>Q38+Q52</f>
        <v>0</v>
      </c>
      <c r="R53" s="16">
        <f>R52+R38</f>
        <v>0</v>
      </c>
      <c r="S53" s="41"/>
    </row>
    <row r="54" spans="1:25" ht="18" customHeight="1" x14ac:dyDescent="0.15">
      <c r="A54" s="122" t="s">
        <v>33</v>
      </c>
      <c r="B54" s="122"/>
      <c r="C54" s="122"/>
      <c r="D54" s="16">
        <v>402</v>
      </c>
      <c r="E54" s="16"/>
      <c r="F54" s="8"/>
      <c r="G54" s="16">
        <v>380</v>
      </c>
      <c r="H54" s="16"/>
      <c r="I54" s="23"/>
      <c r="J54" s="16">
        <v>373</v>
      </c>
      <c r="K54" s="16"/>
      <c r="L54" s="23"/>
      <c r="M54" s="16">
        <v>370</v>
      </c>
      <c r="N54" s="16"/>
      <c r="O54" s="23"/>
      <c r="P54" s="16">
        <v>365</v>
      </c>
      <c r="Q54" s="16"/>
      <c r="R54" s="23"/>
      <c r="S54" s="41"/>
    </row>
    <row r="55" spans="1:25" ht="23.25" customHeight="1" x14ac:dyDescent="0.2">
      <c r="A55" s="7" t="s">
        <v>19</v>
      </c>
      <c r="B55" s="7"/>
      <c r="S55" s="41"/>
      <c r="U55" t="s">
        <v>38</v>
      </c>
    </row>
    <row r="56" spans="1:25" ht="23.25" customHeight="1" x14ac:dyDescent="0.15">
      <c r="A56" s="4" t="s">
        <v>69</v>
      </c>
      <c r="B56" s="4"/>
      <c r="S56" s="41"/>
    </row>
    <row r="57" spans="1:25" ht="18" customHeight="1" x14ac:dyDescent="0.15">
      <c r="A57" s="4"/>
      <c r="B57" s="4"/>
      <c r="C57" s="96" t="s">
        <v>17</v>
      </c>
      <c r="D57" s="141" t="s">
        <v>48</v>
      </c>
      <c r="E57" s="142"/>
      <c r="F57" s="143"/>
      <c r="G57" s="141" t="s">
        <v>49</v>
      </c>
      <c r="H57" s="142"/>
      <c r="I57" s="143"/>
      <c r="J57" s="141" t="s">
        <v>50</v>
      </c>
      <c r="K57" s="142"/>
      <c r="L57" s="143"/>
      <c r="M57" s="141" t="s">
        <v>51</v>
      </c>
      <c r="N57" s="142"/>
      <c r="O57" s="143"/>
      <c r="P57" s="141" t="s">
        <v>52</v>
      </c>
      <c r="Q57" s="142"/>
      <c r="R57" s="143"/>
      <c r="S57" s="42"/>
      <c r="U57" s="148" t="s">
        <v>37</v>
      </c>
      <c r="V57" s="149"/>
      <c r="W57" s="37" t="s">
        <v>60</v>
      </c>
      <c r="X57" s="37" t="s">
        <v>71</v>
      </c>
      <c r="Y57" s="37" t="s">
        <v>73</v>
      </c>
    </row>
    <row r="58" spans="1:25" ht="18" customHeight="1" x14ac:dyDescent="0.15">
      <c r="A58" s="98" t="s">
        <v>15</v>
      </c>
      <c r="B58" s="98" t="s">
        <v>23</v>
      </c>
      <c r="C58" s="1" t="s">
        <v>13</v>
      </c>
      <c r="D58" s="10" t="s">
        <v>30</v>
      </c>
      <c r="E58" s="10" t="s">
        <v>4</v>
      </c>
      <c r="F58" s="10" t="s">
        <v>31</v>
      </c>
      <c r="G58" s="10" t="s">
        <v>30</v>
      </c>
      <c r="H58" s="10" t="s">
        <v>4</v>
      </c>
      <c r="I58" s="10" t="s">
        <v>31</v>
      </c>
      <c r="J58" s="10" t="s">
        <v>30</v>
      </c>
      <c r="K58" s="10" t="s">
        <v>4</v>
      </c>
      <c r="L58" s="10" t="s">
        <v>31</v>
      </c>
      <c r="M58" s="10" t="s">
        <v>30</v>
      </c>
      <c r="N58" s="96" t="s">
        <v>4</v>
      </c>
      <c r="O58" s="10" t="s">
        <v>31</v>
      </c>
      <c r="P58" s="10" t="s">
        <v>30</v>
      </c>
      <c r="Q58" s="96" t="s">
        <v>4</v>
      </c>
      <c r="R58" s="10" t="s">
        <v>31</v>
      </c>
      <c r="S58" s="43"/>
      <c r="U58" s="126" t="s">
        <v>34</v>
      </c>
      <c r="V58" s="9" t="s">
        <v>77</v>
      </c>
      <c r="W58" s="37">
        <v>105</v>
      </c>
      <c r="X58" s="1">
        <v>105</v>
      </c>
      <c r="Y58" s="5"/>
    </row>
    <row r="59" spans="1:25" ht="18" customHeight="1" x14ac:dyDescent="0.15">
      <c r="A59" s="126" t="s">
        <v>6</v>
      </c>
      <c r="B59" s="126" t="s">
        <v>24</v>
      </c>
      <c r="C59" s="1" t="s">
        <v>5</v>
      </c>
      <c r="D59" s="1">
        <v>6</v>
      </c>
      <c r="E59" s="15">
        <v>3</v>
      </c>
      <c r="F59" s="17"/>
      <c r="G59" s="1">
        <v>6</v>
      </c>
      <c r="H59" s="15">
        <v>2</v>
      </c>
      <c r="I59" s="15">
        <f>H59-E59</f>
        <v>-1</v>
      </c>
      <c r="J59" s="9">
        <v>6</v>
      </c>
      <c r="K59" s="15">
        <v>4</v>
      </c>
      <c r="L59" s="15">
        <f>K59-H59</f>
        <v>2</v>
      </c>
      <c r="M59" s="15">
        <v>6</v>
      </c>
      <c r="N59" s="1"/>
      <c r="O59" s="15"/>
      <c r="P59" s="15">
        <v>6</v>
      </c>
      <c r="Q59" s="1"/>
      <c r="R59" s="15"/>
      <c r="S59" s="39"/>
      <c r="U59" s="127"/>
      <c r="V59" s="30" t="s">
        <v>21</v>
      </c>
      <c r="W59" s="38">
        <f>W58</f>
        <v>105</v>
      </c>
      <c r="X59" s="38">
        <f>X58</f>
        <v>105</v>
      </c>
      <c r="Y59" s="38">
        <f>Y58</f>
        <v>0</v>
      </c>
    </row>
    <row r="60" spans="1:25" ht="18" customHeight="1" x14ac:dyDescent="0.15">
      <c r="A60" s="128"/>
      <c r="B60" s="127"/>
      <c r="C60" s="2" t="s">
        <v>21</v>
      </c>
      <c r="D60" s="2">
        <f>SUM(D59:D59)</f>
        <v>6</v>
      </c>
      <c r="E60" s="16">
        <f>SUM(E59:E59)</f>
        <v>3</v>
      </c>
      <c r="F60" s="20"/>
      <c r="G60" s="2">
        <f t="shared" ref="G60:R60" si="22">SUM(G59:G59)</f>
        <v>6</v>
      </c>
      <c r="H60" s="16">
        <f t="shared" si="22"/>
        <v>2</v>
      </c>
      <c r="I60" s="16">
        <f t="shared" si="22"/>
        <v>-1</v>
      </c>
      <c r="J60" s="2">
        <f t="shared" si="22"/>
        <v>6</v>
      </c>
      <c r="K60" s="16">
        <f t="shared" si="22"/>
        <v>4</v>
      </c>
      <c r="L60" s="16">
        <f t="shared" si="22"/>
        <v>2</v>
      </c>
      <c r="M60" s="16">
        <f t="shared" si="22"/>
        <v>6</v>
      </c>
      <c r="N60" s="2">
        <f t="shared" si="22"/>
        <v>0</v>
      </c>
      <c r="O60" s="16">
        <f t="shared" si="22"/>
        <v>0</v>
      </c>
      <c r="P60" s="16">
        <f t="shared" si="22"/>
        <v>6</v>
      </c>
      <c r="Q60" s="2">
        <f t="shared" si="22"/>
        <v>0</v>
      </c>
      <c r="R60" s="16">
        <f t="shared" si="22"/>
        <v>0</v>
      </c>
      <c r="S60" s="39"/>
      <c r="U60" s="127"/>
      <c r="V60" s="1" t="s">
        <v>2</v>
      </c>
      <c r="W60" s="37">
        <v>200</v>
      </c>
      <c r="X60" s="1">
        <v>200</v>
      </c>
      <c r="Y60" s="67">
        <v>120</v>
      </c>
    </row>
    <row r="61" spans="1:25" ht="18" customHeight="1" x14ac:dyDescent="0.15">
      <c r="A61" s="133" t="s">
        <v>14</v>
      </c>
      <c r="B61" s="127"/>
      <c r="C61" s="1" t="s">
        <v>8</v>
      </c>
      <c r="D61" s="1">
        <v>3</v>
      </c>
      <c r="E61" s="15">
        <v>1</v>
      </c>
      <c r="F61" s="17"/>
      <c r="G61" s="1">
        <v>3</v>
      </c>
      <c r="H61" s="15">
        <v>2</v>
      </c>
      <c r="I61" s="15">
        <f>H61-E61</f>
        <v>1</v>
      </c>
      <c r="J61" s="9">
        <v>3</v>
      </c>
      <c r="K61" s="15">
        <v>2</v>
      </c>
      <c r="L61" s="15">
        <f>K61-H61</f>
        <v>0</v>
      </c>
      <c r="M61" s="15">
        <v>3</v>
      </c>
      <c r="N61" s="1"/>
      <c r="O61" s="15"/>
      <c r="P61" s="15">
        <v>3</v>
      </c>
      <c r="Q61" s="1"/>
      <c r="R61" s="15"/>
      <c r="S61" s="39"/>
      <c r="U61" s="127"/>
      <c r="V61" s="1" t="s">
        <v>1</v>
      </c>
      <c r="W61" s="37">
        <v>150</v>
      </c>
      <c r="X61" s="1">
        <v>150</v>
      </c>
      <c r="Y61" s="1">
        <v>150</v>
      </c>
    </row>
    <row r="62" spans="1:25" ht="18" customHeight="1" x14ac:dyDescent="0.15">
      <c r="A62" s="126"/>
      <c r="B62" s="127"/>
      <c r="C62" s="12" t="s">
        <v>21</v>
      </c>
      <c r="D62" s="16">
        <f>SUM(D61:D61)</f>
        <v>3</v>
      </c>
      <c r="E62" s="16">
        <f>SUM(E61:E61)</f>
        <v>1</v>
      </c>
      <c r="F62" s="20"/>
      <c r="G62" s="16">
        <f t="shared" ref="G62:R62" si="23">SUM(G61:G61)</f>
        <v>3</v>
      </c>
      <c r="H62" s="16">
        <f t="shared" si="23"/>
        <v>2</v>
      </c>
      <c r="I62" s="16">
        <f t="shared" si="23"/>
        <v>1</v>
      </c>
      <c r="J62" s="16">
        <f t="shared" si="23"/>
        <v>3</v>
      </c>
      <c r="K62" s="16">
        <f t="shared" si="23"/>
        <v>2</v>
      </c>
      <c r="L62" s="16">
        <f t="shared" si="23"/>
        <v>0</v>
      </c>
      <c r="M62" s="16">
        <f t="shared" si="23"/>
        <v>3</v>
      </c>
      <c r="N62" s="16">
        <f t="shared" si="23"/>
        <v>0</v>
      </c>
      <c r="O62" s="16">
        <f t="shared" si="23"/>
        <v>0</v>
      </c>
      <c r="P62" s="16">
        <f t="shared" si="23"/>
        <v>3</v>
      </c>
      <c r="Q62" s="16">
        <f t="shared" si="23"/>
        <v>0</v>
      </c>
      <c r="R62" s="16">
        <f t="shared" si="23"/>
        <v>0</v>
      </c>
      <c r="S62" s="39"/>
      <c r="U62" s="127"/>
      <c r="V62" s="1" t="s">
        <v>3</v>
      </c>
      <c r="W62" s="37">
        <v>280</v>
      </c>
      <c r="X62" s="1">
        <v>280</v>
      </c>
      <c r="Y62" s="5"/>
    </row>
    <row r="63" spans="1:25" ht="18" customHeight="1" x14ac:dyDescent="0.15">
      <c r="A63" s="137" t="s">
        <v>26</v>
      </c>
      <c r="B63" s="137"/>
      <c r="C63" s="137"/>
      <c r="D63" s="23">
        <f>D60+D62</f>
        <v>9</v>
      </c>
      <c r="E63" s="23">
        <f>E60+E62</f>
        <v>4</v>
      </c>
      <c r="F63" s="26"/>
      <c r="G63" s="23">
        <f>G60+G62</f>
        <v>9</v>
      </c>
      <c r="H63" s="23">
        <f>H60+H62</f>
        <v>4</v>
      </c>
      <c r="I63" s="23">
        <f>I60+I62</f>
        <v>0</v>
      </c>
      <c r="J63" s="23">
        <f>J60+J62</f>
        <v>9</v>
      </c>
      <c r="K63" s="23">
        <f t="shared" ref="K63:R63" si="24">K60+K62</f>
        <v>6</v>
      </c>
      <c r="L63" s="23">
        <f t="shared" si="24"/>
        <v>2</v>
      </c>
      <c r="M63" s="23">
        <f t="shared" si="24"/>
        <v>9</v>
      </c>
      <c r="N63" s="23">
        <f t="shared" si="24"/>
        <v>0</v>
      </c>
      <c r="O63" s="23">
        <f t="shared" si="24"/>
        <v>0</v>
      </c>
      <c r="P63" s="23">
        <f t="shared" si="24"/>
        <v>9</v>
      </c>
      <c r="Q63" s="23">
        <f t="shared" si="24"/>
        <v>0</v>
      </c>
      <c r="R63" s="23">
        <f t="shared" si="24"/>
        <v>0</v>
      </c>
      <c r="S63" s="36"/>
      <c r="U63" s="127"/>
      <c r="V63" s="30" t="s">
        <v>21</v>
      </c>
      <c r="W63" s="38">
        <f>SUM(W60:W62)</f>
        <v>630</v>
      </c>
      <c r="X63" s="38">
        <f>SUM(X60:X62)</f>
        <v>630</v>
      </c>
      <c r="Y63" s="38">
        <f>SUM(Y60:Y62)</f>
        <v>270</v>
      </c>
    </row>
    <row r="64" spans="1:25" s="41" customFormat="1" ht="18" customHeight="1" x14ac:dyDescent="0.15">
      <c r="A64" s="144" t="s">
        <v>6</v>
      </c>
      <c r="B64" s="145" t="s">
        <v>20</v>
      </c>
      <c r="C64" s="64" t="s">
        <v>68</v>
      </c>
      <c r="D64" s="22">
        <v>6</v>
      </c>
      <c r="E64" s="22">
        <v>1</v>
      </c>
      <c r="F64" s="61"/>
      <c r="G64" s="22">
        <v>6</v>
      </c>
      <c r="H64" s="22">
        <v>4</v>
      </c>
      <c r="I64" s="33">
        <f>H64-E64</f>
        <v>3</v>
      </c>
      <c r="J64" s="33">
        <v>6</v>
      </c>
      <c r="K64" s="22">
        <v>2</v>
      </c>
      <c r="L64" s="15">
        <f>K64-H64</f>
        <v>-2</v>
      </c>
      <c r="M64" s="62">
        <v>6</v>
      </c>
      <c r="N64" s="62"/>
      <c r="O64" s="33"/>
      <c r="P64" s="62">
        <v>6</v>
      </c>
      <c r="Q64" s="62"/>
      <c r="R64" s="33"/>
      <c r="S64" s="36"/>
      <c r="U64" s="128"/>
      <c r="V64" s="31" t="s">
        <v>26</v>
      </c>
      <c r="W64" s="2">
        <f>W59+W63</f>
        <v>735</v>
      </c>
      <c r="X64" s="2">
        <f>X59+X63</f>
        <v>735</v>
      </c>
      <c r="Y64" s="2">
        <f>Y59+Y63</f>
        <v>270</v>
      </c>
    </row>
    <row r="65" spans="1:25" ht="18" customHeight="1" x14ac:dyDescent="0.15">
      <c r="A65" s="144"/>
      <c r="B65" s="145"/>
      <c r="C65" s="63" t="s">
        <v>21</v>
      </c>
      <c r="D65" s="2">
        <f>SUM(D64)</f>
        <v>6</v>
      </c>
      <c r="E65" s="2">
        <f>SUM(E64)</f>
        <v>1</v>
      </c>
      <c r="F65" s="26"/>
      <c r="G65" s="2">
        <f>SUM(G64)</f>
        <v>6</v>
      </c>
      <c r="H65" s="2">
        <f t="shared" ref="H65:Q65" si="25">SUM(H64)</f>
        <v>4</v>
      </c>
      <c r="I65" s="2">
        <f t="shared" si="25"/>
        <v>3</v>
      </c>
      <c r="J65" s="2">
        <f t="shared" si="25"/>
        <v>6</v>
      </c>
      <c r="K65" s="2">
        <f t="shared" si="25"/>
        <v>2</v>
      </c>
      <c r="L65" s="2">
        <f t="shared" si="25"/>
        <v>-2</v>
      </c>
      <c r="M65" s="2">
        <f t="shared" si="25"/>
        <v>6</v>
      </c>
      <c r="N65" s="2">
        <f t="shared" si="25"/>
        <v>0</v>
      </c>
      <c r="O65" s="2">
        <f t="shared" si="25"/>
        <v>0</v>
      </c>
      <c r="P65" s="2">
        <f t="shared" si="25"/>
        <v>6</v>
      </c>
      <c r="Q65" s="2">
        <f t="shared" si="25"/>
        <v>0</v>
      </c>
      <c r="R65" s="23">
        <f>SUM(R64)</f>
        <v>0</v>
      </c>
      <c r="S65" s="36"/>
      <c r="U65" s="126" t="s">
        <v>24</v>
      </c>
      <c r="V65" s="13" t="s">
        <v>5</v>
      </c>
      <c r="W65" s="1">
        <v>110</v>
      </c>
      <c r="X65" s="1">
        <v>110</v>
      </c>
      <c r="Y65" s="1">
        <v>110</v>
      </c>
    </row>
    <row r="66" spans="1:25" ht="18" customHeight="1" x14ac:dyDescent="0.15">
      <c r="A66" s="133" t="s">
        <v>14</v>
      </c>
      <c r="B66" s="145"/>
      <c r="C66" s="1" t="s">
        <v>0</v>
      </c>
      <c r="D66" s="62">
        <v>6</v>
      </c>
      <c r="E66" s="62">
        <v>2</v>
      </c>
      <c r="F66" s="27"/>
      <c r="G66" s="62">
        <v>6</v>
      </c>
      <c r="H66" s="62">
        <v>2</v>
      </c>
      <c r="I66" s="15">
        <f>H66-E66</f>
        <v>0</v>
      </c>
      <c r="J66" s="19">
        <v>6</v>
      </c>
      <c r="K66" s="15">
        <v>3</v>
      </c>
      <c r="L66" s="15">
        <f>K66-H66</f>
        <v>1</v>
      </c>
      <c r="M66" s="18">
        <v>6</v>
      </c>
      <c r="N66" s="1"/>
      <c r="O66" s="15"/>
      <c r="P66" s="18">
        <v>6</v>
      </c>
      <c r="Q66" s="1"/>
      <c r="R66" s="15"/>
      <c r="S66" s="39"/>
      <c r="U66" s="127"/>
      <c r="V66" s="30" t="s">
        <v>21</v>
      </c>
      <c r="W66" s="2">
        <f>SUM(W65:W65)</f>
        <v>110</v>
      </c>
      <c r="X66" s="2">
        <f>SUM(X65:X65)</f>
        <v>110</v>
      </c>
      <c r="Y66" s="2">
        <f>SUM(Y65:Y65)</f>
        <v>110</v>
      </c>
    </row>
    <row r="67" spans="1:25" ht="18" customHeight="1" x14ac:dyDescent="0.15">
      <c r="A67" s="133"/>
      <c r="B67" s="145"/>
      <c r="C67" s="9" t="s">
        <v>44</v>
      </c>
      <c r="D67" s="62">
        <v>4</v>
      </c>
      <c r="E67" s="62">
        <v>0</v>
      </c>
      <c r="F67" s="27"/>
      <c r="G67" s="62">
        <v>4</v>
      </c>
      <c r="H67" s="62">
        <v>3</v>
      </c>
      <c r="I67" s="15">
        <f t="shared" ref="I67:I74" si="26">H67-E67</f>
        <v>3</v>
      </c>
      <c r="J67" s="19">
        <v>4</v>
      </c>
      <c r="K67" s="15">
        <v>2</v>
      </c>
      <c r="L67" s="15">
        <f t="shared" ref="L67:L75" si="27">K67-H67</f>
        <v>-1</v>
      </c>
      <c r="M67" s="18">
        <v>4</v>
      </c>
      <c r="N67" s="1"/>
      <c r="O67" s="15"/>
      <c r="P67" s="18">
        <v>4</v>
      </c>
      <c r="Q67" s="1"/>
      <c r="R67" s="15"/>
      <c r="S67" s="39"/>
      <c r="U67" s="127"/>
      <c r="V67" s="13" t="s">
        <v>8</v>
      </c>
      <c r="W67" s="1">
        <v>50</v>
      </c>
      <c r="X67" s="1">
        <v>50</v>
      </c>
      <c r="Y67" s="1">
        <v>50</v>
      </c>
    </row>
    <row r="68" spans="1:25" ht="18" customHeight="1" x14ac:dyDescent="0.15">
      <c r="A68" s="133"/>
      <c r="B68" s="145"/>
      <c r="C68" s="1" t="s">
        <v>11</v>
      </c>
      <c r="D68" s="62">
        <v>6</v>
      </c>
      <c r="E68" s="62">
        <v>3</v>
      </c>
      <c r="F68" s="27"/>
      <c r="G68" s="62">
        <v>6</v>
      </c>
      <c r="H68" s="62">
        <v>6</v>
      </c>
      <c r="I68" s="15">
        <f t="shared" si="26"/>
        <v>3</v>
      </c>
      <c r="J68" s="62">
        <v>6</v>
      </c>
      <c r="K68" s="62">
        <v>2</v>
      </c>
      <c r="L68" s="15">
        <f t="shared" si="27"/>
        <v>-4</v>
      </c>
      <c r="M68" s="18">
        <v>6</v>
      </c>
      <c r="N68" s="1"/>
      <c r="O68" s="15"/>
      <c r="P68" s="18">
        <v>6</v>
      </c>
      <c r="Q68" s="1"/>
      <c r="R68" s="15"/>
      <c r="S68" s="39"/>
      <c r="U68" s="127"/>
      <c r="V68" s="30" t="s">
        <v>21</v>
      </c>
      <c r="W68" s="2">
        <f>SUM(W67:W67)</f>
        <v>50</v>
      </c>
      <c r="X68" s="2">
        <f>SUM(X67:X67)</f>
        <v>50</v>
      </c>
      <c r="Y68" s="2">
        <f>SUM(Y67:Y67)</f>
        <v>50</v>
      </c>
    </row>
    <row r="69" spans="1:25" ht="18" customHeight="1" x14ac:dyDescent="0.15">
      <c r="A69" s="133"/>
      <c r="B69" s="145"/>
      <c r="C69" s="9" t="s">
        <v>32</v>
      </c>
      <c r="D69" s="1">
        <v>6</v>
      </c>
      <c r="E69" s="1">
        <v>3</v>
      </c>
      <c r="F69" s="27"/>
      <c r="G69" s="1">
        <v>6</v>
      </c>
      <c r="H69" s="1">
        <v>4</v>
      </c>
      <c r="I69" s="15">
        <f t="shared" si="26"/>
        <v>1</v>
      </c>
      <c r="J69" s="1">
        <v>6</v>
      </c>
      <c r="K69" s="1">
        <v>1</v>
      </c>
      <c r="L69" s="15">
        <f t="shared" si="27"/>
        <v>-3</v>
      </c>
      <c r="M69" s="1">
        <v>6</v>
      </c>
      <c r="N69" s="1"/>
      <c r="O69" s="1"/>
      <c r="P69" s="18">
        <v>6</v>
      </c>
      <c r="Q69" s="1"/>
      <c r="R69" s="15"/>
      <c r="S69" s="39"/>
      <c r="U69" s="128"/>
      <c r="V69" s="31" t="s">
        <v>26</v>
      </c>
      <c r="W69" s="2">
        <f>W66+W68</f>
        <v>160</v>
      </c>
      <c r="X69" s="2">
        <f>X66+X68</f>
        <v>160</v>
      </c>
      <c r="Y69" s="2">
        <f>Y66+Y68</f>
        <v>160</v>
      </c>
    </row>
    <row r="70" spans="1:25" ht="18" customHeight="1" x14ac:dyDescent="0.15">
      <c r="A70" s="133"/>
      <c r="B70" s="145"/>
      <c r="C70" s="9" t="s">
        <v>9</v>
      </c>
      <c r="D70" s="1">
        <v>6</v>
      </c>
      <c r="E70" s="1">
        <v>4</v>
      </c>
      <c r="F70" s="27"/>
      <c r="G70" s="1">
        <v>6</v>
      </c>
      <c r="H70" s="1">
        <v>2</v>
      </c>
      <c r="I70" s="15">
        <f t="shared" si="26"/>
        <v>-2</v>
      </c>
      <c r="J70" s="1">
        <v>6</v>
      </c>
      <c r="K70" s="1">
        <v>8</v>
      </c>
      <c r="L70" s="15">
        <f t="shared" si="27"/>
        <v>6</v>
      </c>
      <c r="M70" s="1">
        <v>6</v>
      </c>
      <c r="N70" s="1"/>
      <c r="O70" s="1"/>
      <c r="P70" s="18">
        <v>6</v>
      </c>
      <c r="Q70" s="1"/>
      <c r="R70" s="15"/>
      <c r="S70" s="39"/>
      <c r="U70" s="150" t="s">
        <v>35</v>
      </c>
      <c r="V70" s="32" t="s">
        <v>61</v>
      </c>
      <c r="W70" s="1">
        <v>42</v>
      </c>
      <c r="X70" s="1">
        <v>42</v>
      </c>
      <c r="Y70" s="1">
        <v>42</v>
      </c>
    </row>
    <row r="71" spans="1:25" ht="18" customHeight="1" x14ac:dyDescent="0.15">
      <c r="A71" s="133"/>
      <c r="B71" s="145"/>
      <c r="C71" s="9" t="s">
        <v>10</v>
      </c>
      <c r="D71" s="1">
        <v>6</v>
      </c>
      <c r="E71" s="1">
        <v>2</v>
      </c>
      <c r="F71" s="27"/>
      <c r="G71" s="1">
        <v>6</v>
      </c>
      <c r="H71" s="1">
        <v>3</v>
      </c>
      <c r="I71" s="15">
        <f t="shared" si="26"/>
        <v>1</v>
      </c>
      <c r="J71" s="1">
        <v>6</v>
      </c>
      <c r="K71" s="1">
        <v>4</v>
      </c>
      <c r="L71" s="15">
        <f t="shared" si="27"/>
        <v>1</v>
      </c>
      <c r="M71" s="1">
        <v>6</v>
      </c>
      <c r="N71" s="1"/>
      <c r="O71" s="1"/>
      <c r="P71" s="18">
        <v>6</v>
      </c>
      <c r="Q71" s="1"/>
      <c r="R71" s="15"/>
      <c r="S71" s="39"/>
      <c r="U71" s="151"/>
      <c r="V71" s="32" t="s">
        <v>43</v>
      </c>
      <c r="W71" s="1">
        <v>73</v>
      </c>
      <c r="X71" s="1">
        <v>73</v>
      </c>
      <c r="Y71" s="1">
        <v>73</v>
      </c>
    </row>
    <row r="72" spans="1:25" ht="18" customHeight="1" x14ac:dyDescent="0.15">
      <c r="A72" s="133"/>
      <c r="B72" s="145"/>
      <c r="C72" s="9" t="s">
        <v>55</v>
      </c>
      <c r="D72" s="1">
        <v>3</v>
      </c>
      <c r="E72" s="1">
        <v>1</v>
      </c>
      <c r="F72" s="27"/>
      <c r="G72" s="1">
        <v>3</v>
      </c>
      <c r="H72" s="1">
        <v>2</v>
      </c>
      <c r="I72" s="15">
        <f t="shared" si="26"/>
        <v>1</v>
      </c>
      <c r="J72" s="72">
        <v>9</v>
      </c>
      <c r="K72" s="1">
        <v>2</v>
      </c>
      <c r="L72" s="15">
        <f t="shared" si="27"/>
        <v>0</v>
      </c>
      <c r="M72" s="72">
        <v>9</v>
      </c>
      <c r="N72" s="1"/>
      <c r="O72" s="1"/>
      <c r="P72" s="88">
        <v>9</v>
      </c>
      <c r="Q72" s="1"/>
      <c r="R72" s="15"/>
      <c r="S72" s="39"/>
      <c r="U72" s="151"/>
      <c r="V72" s="44" t="s">
        <v>21</v>
      </c>
      <c r="W72" s="2">
        <f>SUM(W70:W71)</f>
        <v>115</v>
      </c>
      <c r="X72" s="2">
        <f>SUM(X70:X71)</f>
        <v>115</v>
      </c>
      <c r="Y72" s="2">
        <f>SUM(Y70:Y71)</f>
        <v>115</v>
      </c>
    </row>
    <row r="73" spans="1:25" ht="18" customHeight="1" x14ac:dyDescent="0.15">
      <c r="A73" s="133"/>
      <c r="B73" s="145"/>
      <c r="C73" s="9" t="s">
        <v>57</v>
      </c>
      <c r="D73" s="1">
        <v>3</v>
      </c>
      <c r="E73" s="1">
        <v>0</v>
      </c>
      <c r="F73" s="27"/>
      <c r="G73" s="1">
        <v>3</v>
      </c>
      <c r="H73" s="1">
        <v>2</v>
      </c>
      <c r="I73" s="15">
        <f t="shared" si="26"/>
        <v>2</v>
      </c>
      <c r="J73" s="92">
        <v>3</v>
      </c>
      <c r="K73" s="92">
        <v>1</v>
      </c>
      <c r="L73" s="15">
        <f t="shared" si="27"/>
        <v>-1</v>
      </c>
      <c r="M73" s="92">
        <v>3</v>
      </c>
      <c r="N73" s="92"/>
      <c r="O73" s="92"/>
      <c r="P73" s="18">
        <v>3</v>
      </c>
      <c r="Q73" s="1"/>
      <c r="R73" s="15"/>
      <c r="S73" s="39"/>
      <c r="U73" s="151"/>
      <c r="V73" s="32" t="s">
        <v>39</v>
      </c>
      <c r="W73" s="1">
        <v>75</v>
      </c>
      <c r="X73" s="1">
        <v>75</v>
      </c>
      <c r="Y73" s="1">
        <v>75</v>
      </c>
    </row>
    <row r="74" spans="1:25" ht="18" customHeight="1" x14ac:dyDescent="0.15">
      <c r="A74" s="133"/>
      <c r="B74" s="145"/>
      <c r="C74" s="9" t="s">
        <v>54</v>
      </c>
      <c r="D74" s="1">
        <v>3</v>
      </c>
      <c r="E74" s="1">
        <v>4</v>
      </c>
      <c r="F74" s="27"/>
      <c r="G74" s="1">
        <v>3</v>
      </c>
      <c r="H74" s="1">
        <v>6</v>
      </c>
      <c r="I74" s="15">
        <f t="shared" si="26"/>
        <v>2</v>
      </c>
      <c r="J74" s="1">
        <v>3</v>
      </c>
      <c r="K74" s="1">
        <v>2</v>
      </c>
      <c r="L74" s="15">
        <f t="shared" si="27"/>
        <v>-4</v>
      </c>
      <c r="M74" s="1">
        <v>3</v>
      </c>
      <c r="N74" s="1"/>
      <c r="O74" s="1"/>
      <c r="P74" s="18">
        <v>3</v>
      </c>
      <c r="Q74" s="1"/>
      <c r="R74" s="15"/>
      <c r="S74" s="39"/>
      <c r="U74" s="151"/>
      <c r="V74" s="32" t="s">
        <v>43</v>
      </c>
      <c r="W74" s="25">
        <v>80</v>
      </c>
      <c r="X74" s="1">
        <v>80</v>
      </c>
      <c r="Y74" s="1">
        <v>80</v>
      </c>
    </row>
    <row r="75" spans="1:25" ht="18" customHeight="1" x14ac:dyDescent="0.15">
      <c r="A75" s="133"/>
      <c r="B75" s="145"/>
      <c r="C75" s="86" t="s">
        <v>72</v>
      </c>
      <c r="D75" s="73"/>
      <c r="E75" s="73"/>
      <c r="F75" s="83"/>
      <c r="G75" s="73"/>
      <c r="H75" s="73"/>
      <c r="I75" s="84"/>
      <c r="J75" s="72">
        <v>3</v>
      </c>
      <c r="K75" s="1">
        <v>0</v>
      </c>
      <c r="L75" s="15">
        <f t="shared" si="27"/>
        <v>0</v>
      </c>
      <c r="M75" s="72">
        <v>3</v>
      </c>
      <c r="N75" s="1"/>
      <c r="O75" s="1"/>
      <c r="P75" s="88">
        <v>3</v>
      </c>
      <c r="Q75" s="1"/>
      <c r="R75" s="15"/>
      <c r="S75" s="39"/>
      <c r="U75" s="151"/>
      <c r="V75" s="44" t="s">
        <v>21</v>
      </c>
      <c r="W75" s="2">
        <f>SUM(W73:W74)</f>
        <v>155</v>
      </c>
      <c r="X75" s="2">
        <f>SUM(X73:X74)</f>
        <v>155</v>
      </c>
      <c r="Y75" s="2">
        <f>SUM(Y73:Y74)</f>
        <v>155</v>
      </c>
    </row>
    <row r="76" spans="1:25" ht="18" customHeight="1" x14ac:dyDescent="0.15">
      <c r="A76" s="133"/>
      <c r="B76" s="145"/>
      <c r="C76" s="53" t="s">
        <v>21</v>
      </c>
      <c r="D76" s="23">
        <f>SUM(D66:D75)</f>
        <v>43</v>
      </c>
      <c r="E76" s="23">
        <f>SUM(E66:E75)</f>
        <v>19</v>
      </c>
      <c r="F76" s="26"/>
      <c r="G76" s="23">
        <f>SUM(G66:G75)</f>
        <v>43</v>
      </c>
      <c r="H76" s="23">
        <f t="shared" ref="H76:R76" si="28">SUM(H66:H75)</f>
        <v>30</v>
      </c>
      <c r="I76" s="23">
        <f t="shared" si="28"/>
        <v>11</v>
      </c>
      <c r="J76" s="69">
        <f>SUM(J66:J75)</f>
        <v>52</v>
      </c>
      <c r="K76" s="23">
        <f t="shared" si="28"/>
        <v>25</v>
      </c>
      <c r="L76" s="23">
        <f t="shared" si="28"/>
        <v>-5</v>
      </c>
      <c r="M76" s="69">
        <f t="shared" si="28"/>
        <v>52</v>
      </c>
      <c r="N76" s="23">
        <f t="shared" si="28"/>
        <v>0</v>
      </c>
      <c r="O76" s="23">
        <f t="shared" si="28"/>
        <v>0</v>
      </c>
      <c r="P76" s="69">
        <f t="shared" si="28"/>
        <v>52</v>
      </c>
      <c r="Q76" s="23">
        <f t="shared" si="28"/>
        <v>0</v>
      </c>
      <c r="R76" s="23">
        <f t="shared" si="28"/>
        <v>0</v>
      </c>
      <c r="S76" s="39"/>
      <c r="U76" s="151"/>
      <c r="V76" s="32" t="s">
        <v>40</v>
      </c>
      <c r="W76" s="1">
        <v>15</v>
      </c>
      <c r="X76" s="1">
        <v>15</v>
      </c>
      <c r="Y76" s="1">
        <v>15</v>
      </c>
    </row>
    <row r="77" spans="1:25" ht="18" customHeight="1" x14ac:dyDescent="0.15">
      <c r="A77" s="134" t="s">
        <v>26</v>
      </c>
      <c r="B77" s="135"/>
      <c r="C77" s="136"/>
      <c r="D77" s="16">
        <f>D76+D65</f>
        <v>49</v>
      </c>
      <c r="E77" s="16">
        <f t="shared" ref="E77:R77" si="29">E76+E65</f>
        <v>20</v>
      </c>
      <c r="F77" s="20"/>
      <c r="G77" s="16">
        <f>G76+G65</f>
        <v>49</v>
      </c>
      <c r="H77" s="16">
        <f t="shared" si="29"/>
        <v>34</v>
      </c>
      <c r="I77" s="16">
        <f t="shared" si="29"/>
        <v>14</v>
      </c>
      <c r="J77" s="70">
        <f t="shared" si="29"/>
        <v>58</v>
      </c>
      <c r="K77" s="16">
        <f t="shared" si="29"/>
        <v>27</v>
      </c>
      <c r="L77" s="16">
        <f t="shared" si="29"/>
        <v>-7</v>
      </c>
      <c r="M77" s="70">
        <f t="shared" si="29"/>
        <v>58</v>
      </c>
      <c r="N77" s="16">
        <f t="shared" si="29"/>
        <v>0</v>
      </c>
      <c r="O77" s="16">
        <f t="shared" si="29"/>
        <v>0</v>
      </c>
      <c r="P77" s="70">
        <f t="shared" si="29"/>
        <v>58</v>
      </c>
      <c r="Q77" s="16">
        <f t="shared" si="29"/>
        <v>0</v>
      </c>
      <c r="R77" s="16">
        <f t="shared" si="29"/>
        <v>0</v>
      </c>
      <c r="S77" s="36"/>
      <c r="U77" s="151"/>
      <c r="V77" s="32" t="s">
        <v>43</v>
      </c>
      <c r="W77" s="25">
        <v>70</v>
      </c>
      <c r="X77" s="81">
        <v>60</v>
      </c>
      <c r="Y77" s="81">
        <v>60</v>
      </c>
    </row>
    <row r="78" spans="1:25" ht="18" customHeight="1" x14ac:dyDescent="0.15">
      <c r="A78" s="138" t="s">
        <v>27</v>
      </c>
      <c r="B78" s="139"/>
      <c r="C78" s="140"/>
      <c r="D78" s="16">
        <f>D63+D77</f>
        <v>58</v>
      </c>
      <c r="E78" s="16">
        <f t="shared" ref="E78:Q78" si="30">E63+E77</f>
        <v>24</v>
      </c>
      <c r="F78" s="20"/>
      <c r="G78" s="16">
        <f t="shared" si="30"/>
        <v>58</v>
      </c>
      <c r="H78" s="16">
        <f t="shared" si="30"/>
        <v>38</v>
      </c>
      <c r="I78" s="16">
        <f t="shared" si="30"/>
        <v>14</v>
      </c>
      <c r="J78" s="70">
        <f t="shared" si="30"/>
        <v>67</v>
      </c>
      <c r="K78" s="16">
        <f t="shared" si="30"/>
        <v>33</v>
      </c>
      <c r="L78" s="16">
        <f t="shared" si="30"/>
        <v>-5</v>
      </c>
      <c r="M78" s="70">
        <f t="shared" si="30"/>
        <v>67</v>
      </c>
      <c r="N78" s="16">
        <f t="shared" si="30"/>
        <v>0</v>
      </c>
      <c r="O78" s="16">
        <f t="shared" si="30"/>
        <v>0</v>
      </c>
      <c r="P78" s="70">
        <f t="shared" si="30"/>
        <v>67</v>
      </c>
      <c r="Q78" s="16">
        <f t="shared" si="30"/>
        <v>0</v>
      </c>
      <c r="R78" s="16">
        <f>R63+R77</f>
        <v>0</v>
      </c>
      <c r="S78" s="39"/>
      <c r="U78" s="151"/>
      <c r="V78" s="44" t="s">
        <v>21</v>
      </c>
      <c r="W78" s="2">
        <f>SUM(W76:W77)</f>
        <v>85</v>
      </c>
      <c r="X78" s="2">
        <f>SUM(X76:X77)</f>
        <v>75</v>
      </c>
      <c r="Y78" s="2">
        <f>SUM(Y76:Y77)</f>
        <v>75</v>
      </c>
    </row>
    <row r="79" spans="1:25" ht="18" customHeight="1" x14ac:dyDescent="0.15">
      <c r="A79" s="126" t="s">
        <v>29</v>
      </c>
      <c r="B79" s="133" t="s">
        <v>25</v>
      </c>
      <c r="C79" s="34" t="s">
        <v>59</v>
      </c>
      <c r="D79" s="15">
        <v>3</v>
      </c>
      <c r="E79" s="15">
        <v>0</v>
      </c>
      <c r="F79" s="27"/>
      <c r="G79" s="15">
        <v>3</v>
      </c>
      <c r="H79" s="15">
        <v>0</v>
      </c>
      <c r="I79" s="15">
        <f>H79-E79</f>
        <v>0</v>
      </c>
      <c r="J79" s="84"/>
      <c r="K79" s="84"/>
      <c r="L79" s="95">
        <f>K79-H79</f>
        <v>0</v>
      </c>
      <c r="M79" s="84"/>
      <c r="N79" s="84"/>
      <c r="O79" s="84"/>
      <c r="P79" s="84"/>
      <c r="Q79" s="84"/>
      <c r="R79" s="84"/>
      <c r="S79" s="39"/>
      <c r="U79" s="151"/>
      <c r="V79" s="32" t="s">
        <v>41</v>
      </c>
      <c r="W79" s="1">
        <v>15</v>
      </c>
      <c r="X79" s="1">
        <v>15</v>
      </c>
      <c r="Y79" s="1">
        <v>15</v>
      </c>
    </row>
    <row r="80" spans="1:25" ht="18" customHeight="1" x14ac:dyDescent="0.15">
      <c r="A80" s="127"/>
      <c r="B80" s="133"/>
      <c r="C80" s="34" t="s">
        <v>76</v>
      </c>
      <c r="D80" s="17"/>
      <c r="E80" s="27"/>
      <c r="F80" s="27"/>
      <c r="G80" s="27"/>
      <c r="H80" s="27"/>
      <c r="I80" s="27"/>
      <c r="J80" s="93">
        <v>1</v>
      </c>
      <c r="K80" s="25">
        <v>0</v>
      </c>
      <c r="L80" s="15">
        <f t="shared" ref="L80" si="31">K80-H80</f>
        <v>0</v>
      </c>
      <c r="M80" s="93">
        <v>1</v>
      </c>
      <c r="N80" s="25"/>
      <c r="O80" s="15"/>
      <c r="P80" s="93">
        <v>1</v>
      </c>
      <c r="Q80" s="25"/>
      <c r="R80" s="15"/>
      <c r="S80" s="39"/>
      <c r="U80" s="151"/>
      <c r="V80" s="32" t="s">
        <v>43</v>
      </c>
      <c r="W80" s="25">
        <v>100</v>
      </c>
      <c r="X80" s="1">
        <v>100</v>
      </c>
      <c r="Y80" s="1">
        <v>100</v>
      </c>
    </row>
    <row r="81" spans="1:25" ht="18" customHeight="1" x14ac:dyDescent="0.15">
      <c r="A81" s="128"/>
      <c r="B81" s="133"/>
      <c r="C81" s="2" t="s">
        <v>21</v>
      </c>
      <c r="D81" s="16">
        <f>SUM(D79:D80)</f>
        <v>3</v>
      </c>
      <c r="E81" s="16">
        <f t="shared" ref="E81:Q81" si="32">SUM(E79:E80)</f>
        <v>0</v>
      </c>
      <c r="F81" s="20"/>
      <c r="G81" s="16">
        <f>SUM(G79:G80)</f>
        <v>3</v>
      </c>
      <c r="H81" s="16">
        <f t="shared" si="32"/>
        <v>0</v>
      </c>
      <c r="I81" s="16">
        <f t="shared" si="32"/>
        <v>0</v>
      </c>
      <c r="J81" s="70">
        <f>SUM(J79:J80)</f>
        <v>1</v>
      </c>
      <c r="K81" s="16">
        <f t="shared" si="32"/>
        <v>0</v>
      </c>
      <c r="L81" s="16">
        <f>SUM(L79:L80)</f>
        <v>0</v>
      </c>
      <c r="M81" s="70">
        <f t="shared" si="32"/>
        <v>1</v>
      </c>
      <c r="N81" s="16">
        <f t="shared" si="32"/>
        <v>0</v>
      </c>
      <c r="O81" s="16">
        <f t="shared" si="32"/>
        <v>0</v>
      </c>
      <c r="P81" s="70">
        <f t="shared" si="32"/>
        <v>1</v>
      </c>
      <c r="Q81" s="16">
        <f t="shared" si="32"/>
        <v>0</v>
      </c>
      <c r="R81" s="16">
        <f>SUM(R79:R80)</f>
        <v>0</v>
      </c>
      <c r="S81" s="39"/>
      <c r="U81" s="151"/>
      <c r="V81" s="44" t="s">
        <v>21</v>
      </c>
      <c r="W81" s="2">
        <f>SUM(W79:W80)</f>
        <v>115</v>
      </c>
      <c r="X81" s="2">
        <f>SUM(X79:X80)</f>
        <v>115</v>
      </c>
      <c r="Y81" s="2">
        <f>SUM(Y79:Y80)</f>
        <v>115</v>
      </c>
    </row>
    <row r="82" spans="1:25" ht="18" customHeight="1" x14ac:dyDescent="0.15">
      <c r="A82" s="122" t="s">
        <v>28</v>
      </c>
      <c r="B82" s="122"/>
      <c r="C82" s="122"/>
      <c r="D82" s="16">
        <f>D81</f>
        <v>3</v>
      </c>
      <c r="E82" s="16">
        <f>E81</f>
        <v>0</v>
      </c>
      <c r="F82" s="26"/>
      <c r="G82" s="16">
        <f>G81</f>
        <v>3</v>
      </c>
      <c r="H82" s="16">
        <f>H81</f>
        <v>0</v>
      </c>
      <c r="I82" s="16">
        <f>I81</f>
        <v>0</v>
      </c>
      <c r="J82" s="70">
        <f t="shared" ref="J82:Q82" si="33">J81</f>
        <v>1</v>
      </c>
      <c r="K82" s="16">
        <f t="shared" si="33"/>
        <v>0</v>
      </c>
      <c r="L82" s="16">
        <f t="shared" si="33"/>
        <v>0</v>
      </c>
      <c r="M82" s="70">
        <f t="shared" si="33"/>
        <v>1</v>
      </c>
      <c r="N82" s="16">
        <f t="shared" si="33"/>
        <v>0</v>
      </c>
      <c r="O82" s="16">
        <f t="shared" si="33"/>
        <v>0</v>
      </c>
      <c r="P82" s="70">
        <f t="shared" si="33"/>
        <v>1</v>
      </c>
      <c r="Q82" s="16">
        <f t="shared" si="33"/>
        <v>0</v>
      </c>
      <c r="R82" s="16">
        <f>R81</f>
        <v>0</v>
      </c>
      <c r="S82" s="36"/>
      <c r="U82" s="151"/>
      <c r="V82" s="32" t="s">
        <v>42</v>
      </c>
      <c r="W82" s="1">
        <v>15</v>
      </c>
      <c r="X82" s="1">
        <v>15</v>
      </c>
      <c r="Y82" s="1">
        <v>15</v>
      </c>
    </row>
    <row r="83" spans="1:25" ht="18" customHeight="1" x14ac:dyDescent="0.15">
      <c r="A83" s="123" t="s">
        <v>12</v>
      </c>
      <c r="B83" s="123"/>
      <c r="C83" s="123"/>
      <c r="D83" s="16">
        <f>D78+D82</f>
        <v>61</v>
      </c>
      <c r="E83" s="16">
        <f t="shared" ref="E83:R83" si="34">E78+E82</f>
        <v>24</v>
      </c>
      <c r="F83" s="20"/>
      <c r="G83" s="16">
        <f t="shared" si="34"/>
        <v>61</v>
      </c>
      <c r="H83" s="16">
        <f t="shared" si="34"/>
        <v>38</v>
      </c>
      <c r="I83" s="16">
        <f t="shared" si="34"/>
        <v>14</v>
      </c>
      <c r="J83" s="70">
        <f>J78+J82</f>
        <v>68</v>
      </c>
      <c r="K83" s="16">
        <f t="shared" si="34"/>
        <v>33</v>
      </c>
      <c r="L83" s="16">
        <f>L78+L82</f>
        <v>-5</v>
      </c>
      <c r="M83" s="70">
        <f t="shared" si="34"/>
        <v>68</v>
      </c>
      <c r="N83" s="16">
        <f t="shared" si="34"/>
        <v>0</v>
      </c>
      <c r="O83" s="16">
        <f t="shared" si="34"/>
        <v>0</v>
      </c>
      <c r="P83" s="70">
        <f t="shared" si="34"/>
        <v>68</v>
      </c>
      <c r="Q83" s="16">
        <f t="shared" si="34"/>
        <v>0</v>
      </c>
      <c r="R83" s="16">
        <f t="shared" si="34"/>
        <v>0</v>
      </c>
      <c r="S83" s="39"/>
      <c r="U83" s="151"/>
      <c r="V83" s="32" t="s">
        <v>43</v>
      </c>
      <c r="W83" s="1">
        <v>130</v>
      </c>
      <c r="X83" s="1">
        <v>130</v>
      </c>
      <c r="Y83" s="1">
        <v>130</v>
      </c>
    </row>
    <row r="84" spans="1:25" ht="18" customHeight="1" x14ac:dyDescent="0.15">
      <c r="A84" s="122" t="s">
        <v>33</v>
      </c>
      <c r="B84" s="122"/>
      <c r="C84" s="122"/>
      <c r="D84" s="16">
        <v>26</v>
      </c>
      <c r="E84" s="16"/>
      <c r="F84" s="8"/>
      <c r="G84" s="16">
        <v>29</v>
      </c>
      <c r="H84" s="16"/>
      <c r="I84" s="23"/>
      <c r="J84" s="16">
        <v>32</v>
      </c>
      <c r="K84" s="16"/>
      <c r="L84" s="23"/>
      <c r="M84" s="16">
        <v>35</v>
      </c>
      <c r="N84" s="16"/>
      <c r="O84" s="23"/>
      <c r="P84" s="16">
        <v>39</v>
      </c>
      <c r="Q84" s="16"/>
      <c r="R84" s="23"/>
      <c r="S84" s="36"/>
      <c r="U84" s="151"/>
      <c r="V84" s="44" t="s">
        <v>21</v>
      </c>
      <c r="W84" s="2">
        <f>SUM(W82:W83)</f>
        <v>145</v>
      </c>
      <c r="X84" s="2">
        <f>SUM(X82:X83)</f>
        <v>145</v>
      </c>
      <c r="Y84" s="2">
        <f>SUM(Y82:Y83)</f>
        <v>145</v>
      </c>
    </row>
    <row r="85" spans="1:25" ht="23.25" customHeight="1" x14ac:dyDescent="0.15">
      <c r="A85" s="4" t="s">
        <v>47</v>
      </c>
      <c r="B85" s="4"/>
      <c r="S85" s="41"/>
      <c r="U85" s="151"/>
      <c r="V85" s="32" t="s">
        <v>62</v>
      </c>
      <c r="W85" s="1">
        <v>15</v>
      </c>
      <c r="X85" s="1">
        <v>15</v>
      </c>
      <c r="Y85" s="1">
        <v>15</v>
      </c>
    </row>
    <row r="86" spans="1:25" ht="18" customHeight="1" x14ac:dyDescent="0.15">
      <c r="A86" s="4"/>
      <c r="B86" s="4"/>
      <c r="C86" s="96" t="s">
        <v>17</v>
      </c>
      <c r="D86" s="141" t="s">
        <v>48</v>
      </c>
      <c r="E86" s="142"/>
      <c r="F86" s="143"/>
      <c r="G86" s="141" t="s">
        <v>49</v>
      </c>
      <c r="H86" s="142"/>
      <c r="I86" s="143"/>
      <c r="J86" s="141" t="s">
        <v>50</v>
      </c>
      <c r="K86" s="142"/>
      <c r="L86" s="143"/>
      <c r="M86" s="141" t="s">
        <v>51</v>
      </c>
      <c r="N86" s="142"/>
      <c r="O86" s="143"/>
      <c r="P86" s="141" t="s">
        <v>52</v>
      </c>
      <c r="Q86" s="142"/>
      <c r="R86" s="143"/>
      <c r="S86" s="42"/>
      <c r="U86" s="151"/>
      <c r="V86" s="32" t="s">
        <v>43</v>
      </c>
      <c r="W86" s="1">
        <v>120</v>
      </c>
      <c r="X86" s="1">
        <v>120</v>
      </c>
      <c r="Y86" s="1">
        <v>120</v>
      </c>
    </row>
    <row r="87" spans="1:25" ht="18" customHeight="1" x14ac:dyDescent="0.15">
      <c r="A87" s="98" t="s">
        <v>15</v>
      </c>
      <c r="B87" s="98" t="s">
        <v>23</v>
      </c>
      <c r="C87" s="1" t="s">
        <v>13</v>
      </c>
      <c r="D87" s="10" t="s">
        <v>30</v>
      </c>
      <c r="E87" s="10" t="s">
        <v>4</v>
      </c>
      <c r="F87" s="10" t="s">
        <v>31</v>
      </c>
      <c r="G87" s="10" t="s">
        <v>30</v>
      </c>
      <c r="H87" s="10" t="s">
        <v>4</v>
      </c>
      <c r="I87" s="10" t="s">
        <v>31</v>
      </c>
      <c r="J87" s="10" t="s">
        <v>30</v>
      </c>
      <c r="K87" s="10" t="s">
        <v>4</v>
      </c>
      <c r="L87" s="10" t="s">
        <v>31</v>
      </c>
      <c r="M87" s="10" t="s">
        <v>30</v>
      </c>
      <c r="N87" s="96" t="s">
        <v>4</v>
      </c>
      <c r="O87" s="10" t="s">
        <v>31</v>
      </c>
      <c r="P87" s="10" t="s">
        <v>30</v>
      </c>
      <c r="Q87" s="96" t="s">
        <v>4</v>
      </c>
      <c r="R87" s="10" t="s">
        <v>31</v>
      </c>
      <c r="S87" s="43"/>
      <c r="U87" s="151"/>
      <c r="V87" s="44" t="s">
        <v>21</v>
      </c>
      <c r="W87" s="2">
        <f>SUM(W85:W86)</f>
        <v>135</v>
      </c>
      <c r="X87" s="2">
        <f>SUM(X85:X86)</f>
        <v>135</v>
      </c>
      <c r="Y87" s="2">
        <f>SUM(Y85:Y86)</f>
        <v>135</v>
      </c>
    </row>
    <row r="88" spans="1:25" ht="18" customHeight="1" x14ac:dyDescent="0.15">
      <c r="A88" s="126" t="s">
        <v>6</v>
      </c>
      <c r="B88" s="126" t="s">
        <v>24</v>
      </c>
      <c r="C88" s="1" t="s">
        <v>5</v>
      </c>
      <c r="D88" s="1">
        <v>24</v>
      </c>
      <c r="E88" s="15">
        <v>19</v>
      </c>
      <c r="F88" s="17"/>
      <c r="G88" s="1">
        <v>24</v>
      </c>
      <c r="H88" s="15">
        <v>22</v>
      </c>
      <c r="I88" s="15">
        <f>H88-E88</f>
        <v>3</v>
      </c>
      <c r="J88" s="9">
        <v>24</v>
      </c>
      <c r="K88" s="15">
        <v>16</v>
      </c>
      <c r="L88" s="15">
        <f>K88-H88</f>
        <v>-6</v>
      </c>
      <c r="M88" s="15">
        <v>24</v>
      </c>
      <c r="N88" s="1"/>
      <c r="O88" s="15"/>
      <c r="P88" s="15">
        <v>24</v>
      </c>
      <c r="Q88" s="1"/>
      <c r="R88" s="15"/>
      <c r="S88" s="39"/>
      <c r="U88" s="151"/>
      <c r="V88" s="32" t="s">
        <v>63</v>
      </c>
      <c r="W88" s="1">
        <v>15</v>
      </c>
      <c r="X88" s="1">
        <v>15</v>
      </c>
      <c r="Y88" s="1">
        <v>15</v>
      </c>
    </row>
    <row r="89" spans="1:25" ht="18" customHeight="1" x14ac:dyDescent="0.15">
      <c r="A89" s="128"/>
      <c r="B89" s="127"/>
      <c r="C89" s="2" t="s">
        <v>21</v>
      </c>
      <c r="D89" s="2">
        <f>SUM(D88:D88)</f>
        <v>24</v>
      </c>
      <c r="E89" s="16">
        <f>SUM(E88:E88)</f>
        <v>19</v>
      </c>
      <c r="F89" s="20"/>
      <c r="G89" s="2">
        <f t="shared" ref="G89:R89" si="35">SUM(G88:G88)</f>
        <v>24</v>
      </c>
      <c r="H89" s="16">
        <f t="shared" si="35"/>
        <v>22</v>
      </c>
      <c r="I89" s="16">
        <f t="shared" si="35"/>
        <v>3</v>
      </c>
      <c r="J89" s="2">
        <f t="shared" si="35"/>
        <v>24</v>
      </c>
      <c r="K89" s="16">
        <f t="shared" si="35"/>
        <v>16</v>
      </c>
      <c r="L89" s="16">
        <f t="shared" si="35"/>
        <v>-6</v>
      </c>
      <c r="M89" s="16">
        <f t="shared" si="35"/>
        <v>24</v>
      </c>
      <c r="N89" s="2">
        <f t="shared" si="35"/>
        <v>0</v>
      </c>
      <c r="O89" s="16">
        <f t="shared" si="35"/>
        <v>0</v>
      </c>
      <c r="P89" s="16">
        <f t="shared" si="35"/>
        <v>24</v>
      </c>
      <c r="Q89" s="2">
        <f t="shared" si="35"/>
        <v>0</v>
      </c>
      <c r="R89" s="16">
        <f t="shared" si="35"/>
        <v>0</v>
      </c>
      <c r="S89" s="39"/>
      <c r="U89" s="151"/>
      <c r="V89" s="32" t="s">
        <v>43</v>
      </c>
      <c r="W89" s="1">
        <v>120</v>
      </c>
      <c r="X89" s="1">
        <v>120</v>
      </c>
      <c r="Y89" s="1">
        <v>120</v>
      </c>
    </row>
    <row r="90" spans="1:25" ht="18" customHeight="1" x14ac:dyDescent="0.15">
      <c r="A90" s="133" t="s">
        <v>14</v>
      </c>
      <c r="B90" s="127"/>
      <c r="C90" s="1" t="s">
        <v>8</v>
      </c>
      <c r="D90" s="1">
        <v>18</v>
      </c>
      <c r="E90" s="15">
        <v>18</v>
      </c>
      <c r="F90" s="17"/>
      <c r="G90" s="1">
        <v>18</v>
      </c>
      <c r="H90" s="15">
        <v>13</v>
      </c>
      <c r="I90" s="15">
        <f>H90-E90</f>
        <v>-5</v>
      </c>
      <c r="J90" s="9">
        <v>18</v>
      </c>
      <c r="K90" s="15">
        <v>15</v>
      </c>
      <c r="L90" s="15">
        <f>K90-H90</f>
        <v>2</v>
      </c>
      <c r="M90" s="15">
        <v>18</v>
      </c>
      <c r="N90" s="1"/>
      <c r="O90" s="15"/>
      <c r="P90" s="15">
        <v>18</v>
      </c>
      <c r="Q90" s="1"/>
      <c r="R90" s="15"/>
      <c r="S90" s="39"/>
      <c r="U90" s="151"/>
      <c r="V90" s="44" t="s">
        <v>21</v>
      </c>
      <c r="W90" s="2">
        <f>SUM(W88:W89)</f>
        <v>135</v>
      </c>
      <c r="X90" s="2">
        <f>SUM(X88:X89)</f>
        <v>135</v>
      </c>
      <c r="Y90" s="2">
        <f>SUM(Y88:Y89)</f>
        <v>135</v>
      </c>
    </row>
    <row r="91" spans="1:25" ht="18" customHeight="1" x14ac:dyDescent="0.15">
      <c r="A91" s="126"/>
      <c r="B91" s="127"/>
      <c r="C91" s="12" t="s">
        <v>21</v>
      </c>
      <c r="D91" s="16">
        <f>SUM(D90:D90)</f>
        <v>18</v>
      </c>
      <c r="E91" s="16">
        <f>SUM(E90:E90)</f>
        <v>18</v>
      </c>
      <c r="F91" s="20"/>
      <c r="G91" s="16">
        <f t="shared" ref="G91:R91" si="36">SUM(G90:G90)</f>
        <v>18</v>
      </c>
      <c r="H91" s="16">
        <f t="shared" si="36"/>
        <v>13</v>
      </c>
      <c r="I91" s="16">
        <f t="shared" si="36"/>
        <v>-5</v>
      </c>
      <c r="J91" s="16">
        <f t="shared" si="36"/>
        <v>18</v>
      </c>
      <c r="K91" s="16">
        <f t="shared" si="36"/>
        <v>15</v>
      </c>
      <c r="L91" s="16">
        <f t="shared" si="36"/>
        <v>2</v>
      </c>
      <c r="M91" s="16">
        <f t="shared" si="36"/>
        <v>18</v>
      </c>
      <c r="N91" s="16">
        <f t="shared" si="36"/>
        <v>0</v>
      </c>
      <c r="O91" s="16">
        <f t="shared" si="36"/>
        <v>0</v>
      </c>
      <c r="P91" s="16">
        <f t="shared" si="36"/>
        <v>18</v>
      </c>
      <c r="Q91" s="16">
        <f t="shared" si="36"/>
        <v>0</v>
      </c>
      <c r="R91" s="16">
        <f t="shared" si="36"/>
        <v>0</v>
      </c>
      <c r="S91" s="39"/>
      <c r="U91" s="151"/>
      <c r="V91" s="32" t="s">
        <v>64</v>
      </c>
      <c r="W91" s="1">
        <v>15</v>
      </c>
      <c r="X91" s="1">
        <v>15</v>
      </c>
      <c r="Y91" s="1">
        <v>15</v>
      </c>
    </row>
    <row r="92" spans="1:25" ht="18" customHeight="1" x14ac:dyDescent="0.15">
      <c r="A92" s="137" t="s">
        <v>26</v>
      </c>
      <c r="B92" s="137"/>
      <c r="C92" s="137"/>
      <c r="D92" s="23">
        <f>D89+D91</f>
        <v>42</v>
      </c>
      <c r="E92" s="23">
        <f>E89+E91</f>
        <v>37</v>
      </c>
      <c r="F92" s="26"/>
      <c r="G92" s="23">
        <f>G89+G91</f>
        <v>42</v>
      </c>
      <c r="H92" s="23">
        <f>H89+H91</f>
        <v>35</v>
      </c>
      <c r="I92" s="23">
        <f>I89+I91</f>
        <v>-2</v>
      </c>
      <c r="J92" s="23">
        <f>J89+J91</f>
        <v>42</v>
      </c>
      <c r="K92" s="23">
        <f t="shared" ref="K92:R92" si="37">K89+K91</f>
        <v>31</v>
      </c>
      <c r="L92" s="23">
        <f t="shared" si="37"/>
        <v>-4</v>
      </c>
      <c r="M92" s="23">
        <f t="shared" si="37"/>
        <v>42</v>
      </c>
      <c r="N92" s="23">
        <f t="shared" si="37"/>
        <v>0</v>
      </c>
      <c r="O92" s="23">
        <f t="shared" si="37"/>
        <v>0</v>
      </c>
      <c r="P92" s="23">
        <f t="shared" si="37"/>
        <v>42</v>
      </c>
      <c r="Q92" s="23">
        <f t="shared" si="37"/>
        <v>0</v>
      </c>
      <c r="R92" s="23">
        <f t="shared" si="37"/>
        <v>0</v>
      </c>
      <c r="S92" s="36"/>
      <c r="U92" s="151"/>
      <c r="V92" s="32" t="s">
        <v>43</v>
      </c>
      <c r="W92" s="1">
        <v>90</v>
      </c>
      <c r="X92" s="1">
        <v>90</v>
      </c>
      <c r="Y92" s="67">
        <v>105</v>
      </c>
    </row>
    <row r="93" spans="1:25" s="41" customFormat="1" ht="18" customHeight="1" x14ac:dyDescent="0.15">
      <c r="A93" s="144" t="s">
        <v>6</v>
      </c>
      <c r="B93" s="145" t="s">
        <v>20</v>
      </c>
      <c r="C93" s="64" t="s">
        <v>68</v>
      </c>
      <c r="D93" s="22">
        <v>25</v>
      </c>
      <c r="E93" s="22">
        <v>20</v>
      </c>
      <c r="F93" s="61"/>
      <c r="G93" s="22">
        <v>25</v>
      </c>
      <c r="H93" s="22">
        <v>18</v>
      </c>
      <c r="I93" s="15">
        <f>H93-E93</f>
        <v>-2</v>
      </c>
      <c r="J93" s="33">
        <v>25</v>
      </c>
      <c r="K93" s="22">
        <v>14</v>
      </c>
      <c r="L93" s="15">
        <f>K93-H93</f>
        <v>-4</v>
      </c>
      <c r="M93" s="62">
        <v>25</v>
      </c>
      <c r="N93" s="62"/>
      <c r="O93" s="33"/>
      <c r="P93" s="62">
        <v>25</v>
      </c>
      <c r="Q93" s="62"/>
      <c r="R93" s="33"/>
      <c r="S93" s="36"/>
      <c r="U93" s="151"/>
      <c r="V93" s="44" t="s">
        <v>21</v>
      </c>
      <c r="W93" s="2">
        <f>SUM(W91:W92)</f>
        <v>105</v>
      </c>
      <c r="X93" s="2">
        <f>SUM(X91:X92)</f>
        <v>105</v>
      </c>
      <c r="Y93" s="2">
        <f>SUM(Y91:Y92)</f>
        <v>120</v>
      </c>
    </row>
    <row r="94" spans="1:25" ht="18" customHeight="1" x14ac:dyDescent="0.15">
      <c r="A94" s="144"/>
      <c r="B94" s="145"/>
      <c r="C94" s="63" t="s">
        <v>21</v>
      </c>
      <c r="D94" s="2">
        <f>SUM(D93)</f>
        <v>25</v>
      </c>
      <c r="E94" s="2">
        <f>SUM(E93)</f>
        <v>20</v>
      </c>
      <c r="F94" s="26"/>
      <c r="G94" s="2">
        <f>SUM(G93)</f>
        <v>25</v>
      </c>
      <c r="H94" s="2">
        <f t="shared" ref="H94:Q94" si="38">SUM(H93)</f>
        <v>18</v>
      </c>
      <c r="I94" s="2">
        <f t="shared" si="38"/>
        <v>-2</v>
      </c>
      <c r="J94" s="2">
        <f t="shared" si="38"/>
        <v>25</v>
      </c>
      <c r="K94" s="2">
        <f t="shared" si="38"/>
        <v>14</v>
      </c>
      <c r="L94" s="2">
        <f t="shared" si="38"/>
        <v>-4</v>
      </c>
      <c r="M94" s="2">
        <f t="shared" si="38"/>
        <v>25</v>
      </c>
      <c r="N94" s="2">
        <f t="shared" si="38"/>
        <v>0</v>
      </c>
      <c r="O94" s="2">
        <f t="shared" si="38"/>
        <v>0</v>
      </c>
      <c r="P94" s="2">
        <f t="shared" si="38"/>
        <v>25</v>
      </c>
      <c r="Q94" s="2">
        <f t="shared" si="38"/>
        <v>0</v>
      </c>
      <c r="R94" s="23">
        <f>SUM(R93)</f>
        <v>0</v>
      </c>
      <c r="S94" s="36"/>
      <c r="U94" s="151"/>
      <c r="V94" s="32" t="s">
        <v>65</v>
      </c>
      <c r="W94" s="1">
        <v>10</v>
      </c>
      <c r="X94" s="1">
        <v>10</v>
      </c>
      <c r="Y94" s="1">
        <v>10</v>
      </c>
    </row>
    <row r="95" spans="1:25" ht="18" customHeight="1" x14ac:dyDescent="0.15">
      <c r="A95" s="133" t="s">
        <v>14</v>
      </c>
      <c r="B95" s="145"/>
      <c r="C95" s="1" t="s">
        <v>0</v>
      </c>
      <c r="D95" s="62">
        <v>24</v>
      </c>
      <c r="E95" s="62">
        <v>27</v>
      </c>
      <c r="F95" s="27"/>
      <c r="G95" s="62">
        <v>24</v>
      </c>
      <c r="H95" s="62">
        <v>28</v>
      </c>
      <c r="I95" s="15">
        <f>H95-E95</f>
        <v>1</v>
      </c>
      <c r="J95" s="19">
        <v>24</v>
      </c>
      <c r="K95" s="15">
        <v>25</v>
      </c>
      <c r="L95" s="15">
        <f>K95-H95</f>
        <v>-3</v>
      </c>
      <c r="M95" s="18">
        <v>24</v>
      </c>
      <c r="N95" s="1"/>
      <c r="O95" s="15"/>
      <c r="P95" s="18">
        <v>24</v>
      </c>
      <c r="Q95" s="1"/>
      <c r="R95" s="15"/>
      <c r="S95" s="39"/>
      <c r="U95" s="151"/>
      <c r="V95" s="32" t="s">
        <v>43</v>
      </c>
      <c r="W95" s="1">
        <v>40</v>
      </c>
      <c r="X95" s="1">
        <v>40</v>
      </c>
      <c r="Y95" s="1">
        <v>40</v>
      </c>
    </row>
    <row r="96" spans="1:25" ht="18" customHeight="1" x14ac:dyDescent="0.15">
      <c r="A96" s="133"/>
      <c r="B96" s="145"/>
      <c r="C96" s="9" t="s">
        <v>44</v>
      </c>
      <c r="D96" s="62">
        <v>17</v>
      </c>
      <c r="E96" s="62">
        <v>34</v>
      </c>
      <c r="F96" s="27"/>
      <c r="G96" s="62">
        <v>17</v>
      </c>
      <c r="H96" s="62">
        <v>16</v>
      </c>
      <c r="I96" s="15">
        <f t="shared" ref="I96:I103" si="39">H96-E96</f>
        <v>-18</v>
      </c>
      <c r="J96" s="19">
        <v>17</v>
      </c>
      <c r="K96" s="15">
        <v>17</v>
      </c>
      <c r="L96" s="15">
        <f t="shared" ref="L96:L104" si="40">K96-H96</f>
        <v>1</v>
      </c>
      <c r="M96" s="18">
        <v>17</v>
      </c>
      <c r="N96" s="1"/>
      <c r="O96" s="15"/>
      <c r="P96" s="18">
        <v>17</v>
      </c>
      <c r="Q96" s="1"/>
      <c r="R96" s="15"/>
      <c r="S96" s="39"/>
      <c r="U96" s="151"/>
      <c r="V96" s="44" t="s">
        <v>21</v>
      </c>
      <c r="W96" s="2">
        <f>SUM(W94:W95)</f>
        <v>50</v>
      </c>
      <c r="X96" s="2">
        <f>SUM(X94:X95)</f>
        <v>50</v>
      </c>
      <c r="Y96" s="2">
        <f>SUM(Y94:Y95)</f>
        <v>50</v>
      </c>
    </row>
    <row r="97" spans="1:25" ht="18" customHeight="1" x14ac:dyDescent="0.15">
      <c r="A97" s="133"/>
      <c r="B97" s="145"/>
      <c r="C97" s="1" t="s">
        <v>11</v>
      </c>
      <c r="D97" s="62">
        <v>36</v>
      </c>
      <c r="E97" s="62">
        <v>35</v>
      </c>
      <c r="F97" s="27"/>
      <c r="G97" s="62">
        <v>36</v>
      </c>
      <c r="H97" s="62">
        <v>31</v>
      </c>
      <c r="I97" s="15">
        <f t="shared" si="39"/>
        <v>-4</v>
      </c>
      <c r="J97" s="62">
        <v>36</v>
      </c>
      <c r="K97" s="62">
        <v>26</v>
      </c>
      <c r="L97" s="15">
        <f t="shared" si="40"/>
        <v>-5</v>
      </c>
      <c r="M97" s="18">
        <v>36</v>
      </c>
      <c r="N97" s="1"/>
      <c r="O97" s="15"/>
      <c r="P97" s="18">
        <v>36</v>
      </c>
      <c r="Q97" s="1"/>
      <c r="R97" s="15"/>
      <c r="S97" s="39"/>
      <c r="U97" s="151"/>
      <c r="V97" s="32" t="s">
        <v>66</v>
      </c>
      <c r="W97" s="1">
        <v>15</v>
      </c>
      <c r="X97" s="22">
        <v>15</v>
      </c>
      <c r="Y97" s="22">
        <v>15</v>
      </c>
    </row>
    <row r="98" spans="1:25" ht="18" customHeight="1" x14ac:dyDescent="0.15">
      <c r="A98" s="133"/>
      <c r="B98" s="145"/>
      <c r="C98" s="9" t="s">
        <v>32</v>
      </c>
      <c r="D98" s="1">
        <v>44</v>
      </c>
      <c r="E98" s="1">
        <v>41</v>
      </c>
      <c r="F98" s="27"/>
      <c r="G98" s="1">
        <v>44</v>
      </c>
      <c r="H98" s="1">
        <v>37</v>
      </c>
      <c r="I98" s="15">
        <f t="shared" si="39"/>
        <v>-4</v>
      </c>
      <c r="J98" s="1">
        <v>44</v>
      </c>
      <c r="K98" s="1">
        <v>38</v>
      </c>
      <c r="L98" s="15">
        <f t="shared" si="40"/>
        <v>1</v>
      </c>
      <c r="M98" s="1">
        <v>44</v>
      </c>
      <c r="N98" s="1"/>
      <c r="O98" s="1"/>
      <c r="P98" s="18">
        <v>44</v>
      </c>
      <c r="Q98" s="1"/>
      <c r="R98" s="15"/>
      <c r="S98" s="39"/>
      <c r="U98" s="151"/>
      <c r="V98" s="32" t="s">
        <v>43</v>
      </c>
      <c r="W98" s="1">
        <v>60</v>
      </c>
      <c r="X98" s="22">
        <v>80</v>
      </c>
      <c r="Y98" s="22">
        <v>80</v>
      </c>
    </row>
    <row r="99" spans="1:25" ht="18" customHeight="1" x14ac:dyDescent="0.15">
      <c r="A99" s="133"/>
      <c r="B99" s="145"/>
      <c r="C99" s="9" t="s">
        <v>9</v>
      </c>
      <c r="D99" s="1">
        <v>42</v>
      </c>
      <c r="E99" s="1">
        <v>44</v>
      </c>
      <c r="F99" s="27"/>
      <c r="G99" s="1">
        <v>42</v>
      </c>
      <c r="H99" s="1">
        <v>47</v>
      </c>
      <c r="I99" s="15">
        <f t="shared" si="39"/>
        <v>3</v>
      </c>
      <c r="J99" s="1">
        <v>42</v>
      </c>
      <c r="K99" s="1">
        <v>36</v>
      </c>
      <c r="L99" s="15">
        <f t="shared" si="40"/>
        <v>-11</v>
      </c>
      <c r="M99" s="1">
        <v>42</v>
      </c>
      <c r="N99" s="1"/>
      <c r="O99" s="1"/>
      <c r="P99" s="18">
        <v>42</v>
      </c>
      <c r="Q99" s="1"/>
      <c r="R99" s="15"/>
      <c r="S99" s="39"/>
      <c r="U99" s="151"/>
      <c r="V99" s="44" t="s">
        <v>21</v>
      </c>
      <c r="W99" s="2">
        <f>SUM(W97:W98)</f>
        <v>75</v>
      </c>
      <c r="X99" s="2">
        <f>SUM(X97:X98)</f>
        <v>95</v>
      </c>
      <c r="Y99" s="2">
        <f>SUM(Y97:Y98)</f>
        <v>95</v>
      </c>
    </row>
    <row r="100" spans="1:25" ht="18" customHeight="1" x14ac:dyDescent="0.15">
      <c r="A100" s="133"/>
      <c r="B100" s="145"/>
      <c r="C100" s="9" t="s">
        <v>10</v>
      </c>
      <c r="D100" s="1">
        <v>42</v>
      </c>
      <c r="E100" s="1">
        <v>38</v>
      </c>
      <c r="F100" s="27"/>
      <c r="G100" s="1">
        <v>42</v>
      </c>
      <c r="H100" s="1">
        <v>38</v>
      </c>
      <c r="I100" s="15">
        <f t="shared" si="39"/>
        <v>0</v>
      </c>
      <c r="J100" s="1">
        <v>42</v>
      </c>
      <c r="K100" s="1">
        <v>35</v>
      </c>
      <c r="L100" s="15">
        <f t="shared" si="40"/>
        <v>-3</v>
      </c>
      <c r="M100" s="1">
        <v>42</v>
      </c>
      <c r="N100" s="1"/>
      <c r="O100" s="1"/>
      <c r="P100" s="18">
        <v>42</v>
      </c>
      <c r="Q100" s="1"/>
      <c r="R100" s="15"/>
      <c r="S100" s="39"/>
      <c r="U100" s="151"/>
      <c r="V100" s="91" t="s">
        <v>74</v>
      </c>
      <c r="W100" s="35"/>
      <c r="X100" s="35"/>
      <c r="Y100" s="71">
        <v>95</v>
      </c>
    </row>
    <row r="101" spans="1:25" ht="18" customHeight="1" x14ac:dyDescent="0.15">
      <c r="A101" s="133"/>
      <c r="B101" s="145"/>
      <c r="C101" s="9" t="s">
        <v>55</v>
      </c>
      <c r="D101" s="1">
        <v>27</v>
      </c>
      <c r="E101" s="1">
        <v>25</v>
      </c>
      <c r="F101" s="27"/>
      <c r="G101" s="1">
        <v>27</v>
      </c>
      <c r="H101" s="1">
        <v>21</v>
      </c>
      <c r="I101" s="15">
        <f t="shared" si="39"/>
        <v>-4</v>
      </c>
      <c r="J101" s="72">
        <v>36</v>
      </c>
      <c r="K101" s="1">
        <v>25</v>
      </c>
      <c r="L101" s="15">
        <f t="shared" si="40"/>
        <v>4</v>
      </c>
      <c r="M101" s="72">
        <v>36</v>
      </c>
      <c r="N101" s="1"/>
      <c r="O101" s="1"/>
      <c r="P101" s="88">
        <v>36</v>
      </c>
      <c r="Q101" s="1"/>
      <c r="R101" s="15"/>
      <c r="S101" s="39"/>
      <c r="U101" s="151"/>
      <c r="V101" s="91" t="s">
        <v>43</v>
      </c>
      <c r="W101" s="35"/>
      <c r="X101" s="35"/>
      <c r="Y101" s="71">
        <v>50</v>
      </c>
    </row>
    <row r="102" spans="1:25" ht="18" customHeight="1" x14ac:dyDescent="0.15">
      <c r="A102" s="133"/>
      <c r="B102" s="145"/>
      <c r="C102" s="9" t="s">
        <v>57</v>
      </c>
      <c r="D102" s="1">
        <v>17</v>
      </c>
      <c r="E102" s="1">
        <v>15</v>
      </c>
      <c r="F102" s="27"/>
      <c r="G102" s="1">
        <v>17</v>
      </c>
      <c r="H102" s="1">
        <v>12</v>
      </c>
      <c r="I102" s="15">
        <f t="shared" si="39"/>
        <v>-3</v>
      </c>
      <c r="J102" s="1">
        <v>17</v>
      </c>
      <c r="K102" s="1">
        <v>12</v>
      </c>
      <c r="L102" s="15">
        <f t="shared" si="40"/>
        <v>0</v>
      </c>
      <c r="M102" s="1">
        <v>17</v>
      </c>
      <c r="N102" s="1"/>
      <c r="O102" s="1"/>
      <c r="P102" s="18">
        <v>17</v>
      </c>
      <c r="Q102" s="1"/>
      <c r="R102" s="15"/>
      <c r="S102" s="39"/>
      <c r="U102" s="151"/>
      <c r="V102" s="44" t="s">
        <v>21</v>
      </c>
      <c r="W102" s="2">
        <f>SUM(W100:W101)</f>
        <v>0</v>
      </c>
      <c r="X102" s="2">
        <f t="shared" ref="X102:Y102" si="41">SUM(X100:X101)</f>
        <v>0</v>
      </c>
      <c r="Y102" s="2">
        <f t="shared" si="41"/>
        <v>145</v>
      </c>
    </row>
    <row r="103" spans="1:25" ht="18" customHeight="1" x14ac:dyDescent="0.15">
      <c r="A103" s="133"/>
      <c r="B103" s="145"/>
      <c r="C103" s="9" t="s">
        <v>54</v>
      </c>
      <c r="D103" s="1">
        <v>21</v>
      </c>
      <c r="E103" s="1">
        <v>22</v>
      </c>
      <c r="F103" s="27"/>
      <c r="G103" s="81">
        <v>30</v>
      </c>
      <c r="H103" s="1">
        <v>30</v>
      </c>
      <c r="I103" s="15">
        <f t="shared" si="39"/>
        <v>8</v>
      </c>
      <c r="J103" s="1">
        <v>30</v>
      </c>
      <c r="K103" s="1">
        <v>31</v>
      </c>
      <c r="L103" s="15">
        <f t="shared" si="40"/>
        <v>1</v>
      </c>
      <c r="M103" s="1">
        <v>30</v>
      </c>
      <c r="N103" s="1"/>
      <c r="O103" s="1"/>
      <c r="P103" s="18">
        <v>30</v>
      </c>
      <c r="Q103" s="1"/>
      <c r="R103" s="15"/>
      <c r="S103" s="39"/>
      <c r="U103" s="152"/>
      <c r="V103" s="45" t="s">
        <v>26</v>
      </c>
      <c r="W103" s="2">
        <f>W72+W75+W78+W81+W84+W87+W90+W93+W96+W99+W102</f>
        <v>1115</v>
      </c>
      <c r="X103" s="2">
        <f t="shared" ref="X103:Y103" si="42">X72+X75+X78+X81+X84+X87+X90+X93+X96+X99+X102</f>
        <v>1125</v>
      </c>
      <c r="Y103" s="2">
        <f t="shared" si="42"/>
        <v>1285</v>
      </c>
    </row>
    <row r="104" spans="1:25" ht="18" customHeight="1" x14ac:dyDescent="0.15">
      <c r="A104" s="133"/>
      <c r="B104" s="145"/>
      <c r="C104" s="86" t="s">
        <v>72</v>
      </c>
      <c r="D104" s="73"/>
      <c r="E104" s="73"/>
      <c r="F104" s="83"/>
      <c r="G104" s="87"/>
      <c r="H104" s="73"/>
      <c r="I104" s="73"/>
      <c r="J104" s="72">
        <v>17</v>
      </c>
      <c r="K104" s="1">
        <v>18</v>
      </c>
      <c r="L104" s="15">
        <f t="shared" si="40"/>
        <v>18</v>
      </c>
      <c r="M104" s="72">
        <v>17</v>
      </c>
      <c r="N104" s="1"/>
      <c r="O104" s="1"/>
      <c r="P104" s="88">
        <v>17</v>
      </c>
      <c r="Q104" s="1"/>
      <c r="R104" s="15"/>
      <c r="S104" s="39"/>
      <c r="U104" s="146" t="s">
        <v>36</v>
      </c>
      <c r="V104" s="32" t="s">
        <v>67</v>
      </c>
      <c r="W104" s="25">
        <v>12</v>
      </c>
      <c r="X104" s="25">
        <v>12</v>
      </c>
      <c r="Y104" s="27"/>
    </row>
    <row r="105" spans="1:25" ht="18" customHeight="1" x14ac:dyDescent="0.15">
      <c r="A105" s="133"/>
      <c r="B105" s="145"/>
      <c r="C105" s="53" t="s">
        <v>21</v>
      </c>
      <c r="D105" s="23">
        <f>SUM(D95:D104)</f>
        <v>270</v>
      </c>
      <c r="E105" s="23">
        <f>SUM(E95:E104)</f>
        <v>281</v>
      </c>
      <c r="F105" s="26"/>
      <c r="G105" s="82">
        <f>SUM(G95:G104)</f>
        <v>279</v>
      </c>
      <c r="H105" s="82">
        <f t="shared" ref="H105:R105" si="43">SUM(H95:H104)</f>
        <v>260</v>
      </c>
      <c r="I105" s="82">
        <f t="shared" si="43"/>
        <v>-21</v>
      </c>
      <c r="J105" s="69">
        <f>SUM(J95:J104)</f>
        <v>305</v>
      </c>
      <c r="K105" s="82">
        <f t="shared" si="43"/>
        <v>263</v>
      </c>
      <c r="L105" s="82">
        <f>SUM(L95:L104)</f>
        <v>3</v>
      </c>
      <c r="M105" s="69">
        <f t="shared" si="43"/>
        <v>305</v>
      </c>
      <c r="N105" s="82">
        <f t="shared" si="43"/>
        <v>0</v>
      </c>
      <c r="O105" s="82">
        <f t="shared" si="43"/>
        <v>0</v>
      </c>
      <c r="P105" s="69">
        <f t="shared" si="43"/>
        <v>305</v>
      </c>
      <c r="Q105" s="82">
        <f t="shared" si="43"/>
        <v>0</v>
      </c>
      <c r="R105" s="82">
        <f t="shared" si="43"/>
        <v>0</v>
      </c>
      <c r="S105" s="39"/>
      <c r="U105" s="146"/>
      <c r="V105" s="32" t="s">
        <v>76</v>
      </c>
      <c r="W105" s="33">
        <v>0</v>
      </c>
      <c r="X105" s="33">
        <v>0</v>
      </c>
      <c r="Y105" s="94">
        <v>8</v>
      </c>
    </row>
    <row r="106" spans="1:25" ht="18" customHeight="1" x14ac:dyDescent="0.15">
      <c r="A106" s="134" t="s">
        <v>26</v>
      </c>
      <c r="B106" s="135"/>
      <c r="C106" s="136"/>
      <c r="D106" s="16">
        <f>D105+D94</f>
        <v>295</v>
      </c>
      <c r="E106" s="16">
        <f t="shared" ref="E106" si="44">E105+E94</f>
        <v>301</v>
      </c>
      <c r="F106" s="20"/>
      <c r="G106" s="16">
        <f>G105+G94</f>
        <v>304</v>
      </c>
      <c r="H106" s="16">
        <f t="shared" ref="H106:R106" si="45">H105+H94</f>
        <v>278</v>
      </c>
      <c r="I106" s="16">
        <f t="shared" si="45"/>
        <v>-23</v>
      </c>
      <c r="J106" s="70">
        <f t="shared" si="45"/>
        <v>330</v>
      </c>
      <c r="K106" s="16">
        <f t="shared" si="45"/>
        <v>277</v>
      </c>
      <c r="L106" s="16">
        <f t="shared" si="45"/>
        <v>-1</v>
      </c>
      <c r="M106" s="70">
        <f t="shared" si="45"/>
        <v>330</v>
      </c>
      <c r="N106" s="16">
        <f t="shared" si="45"/>
        <v>0</v>
      </c>
      <c r="O106" s="16">
        <f t="shared" si="45"/>
        <v>0</v>
      </c>
      <c r="P106" s="70">
        <f t="shared" si="45"/>
        <v>330</v>
      </c>
      <c r="Q106" s="16">
        <f t="shared" si="45"/>
        <v>0</v>
      </c>
      <c r="R106" s="16">
        <f t="shared" si="45"/>
        <v>0</v>
      </c>
      <c r="S106" s="36"/>
      <c r="U106" s="146"/>
      <c r="V106" s="44" t="s">
        <v>21</v>
      </c>
      <c r="W106" s="23">
        <f>SUM(W104:W105)</f>
        <v>12</v>
      </c>
      <c r="X106" s="23">
        <f>SUM(X104:X105)</f>
        <v>12</v>
      </c>
      <c r="Y106" s="23">
        <f>SUM(Y104:Y105)</f>
        <v>8</v>
      </c>
    </row>
    <row r="107" spans="1:25" ht="18" customHeight="1" x14ac:dyDescent="0.15">
      <c r="A107" s="138" t="s">
        <v>27</v>
      </c>
      <c r="B107" s="139"/>
      <c r="C107" s="140"/>
      <c r="D107" s="16">
        <f>D92+D106</f>
        <v>337</v>
      </c>
      <c r="E107" s="16">
        <f t="shared" ref="E107" si="46">E92+E106</f>
        <v>338</v>
      </c>
      <c r="F107" s="20"/>
      <c r="G107" s="16">
        <f t="shared" ref="G107:Q107" si="47">G92+G106</f>
        <v>346</v>
      </c>
      <c r="H107" s="16">
        <f t="shared" si="47"/>
        <v>313</v>
      </c>
      <c r="I107" s="16">
        <f t="shared" si="47"/>
        <v>-25</v>
      </c>
      <c r="J107" s="70">
        <f t="shared" si="47"/>
        <v>372</v>
      </c>
      <c r="K107" s="16">
        <f t="shared" si="47"/>
        <v>308</v>
      </c>
      <c r="L107" s="16">
        <f t="shared" si="47"/>
        <v>-5</v>
      </c>
      <c r="M107" s="70">
        <f t="shared" si="47"/>
        <v>372</v>
      </c>
      <c r="N107" s="16">
        <f t="shared" si="47"/>
        <v>0</v>
      </c>
      <c r="O107" s="16">
        <f t="shared" si="47"/>
        <v>0</v>
      </c>
      <c r="P107" s="70">
        <f t="shared" si="47"/>
        <v>372</v>
      </c>
      <c r="Q107" s="16">
        <f t="shared" si="47"/>
        <v>0</v>
      </c>
      <c r="R107" s="16">
        <f>R92+R106</f>
        <v>0</v>
      </c>
      <c r="S107" s="39"/>
      <c r="U107" s="85"/>
      <c r="V107" s="90"/>
      <c r="W107" s="36"/>
      <c r="X107" s="36"/>
    </row>
    <row r="108" spans="1:25" ht="18" customHeight="1" x14ac:dyDescent="0.15">
      <c r="A108" s="126" t="s">
        <v>29</v>
      </c>
      <c r="B108" s="133" t="s">
        <v>25</v>
      </c>
      <c r="C108" s="34" t="s">
        <v>59</v>
      </c>
      <c r="D108" s="15">
        <v>9</v>
      </c>
      <c r="E108" s="15">
        <v>3</v>
      </c>
      <c r="F108" s="27"/>
      <c r="G108" s="15">
        <v>9</v>
      </c>
      <c r="H108" s="15">
        <v>10</v>
      </c>
      <c r="I108" s="15">
        <f>H108-E108</f>
        <v>7</v>
      </c>
      <c r="J108" s="84"/>
      <c r="K108" s="84"/>
      <c r="L108" s="95">
        <f>K108-H108</f>
        <v>-10</v>
      </c>
      <c r="M108" s="84"/>
      <c r="N108" s="84"/>
      <c r="O108" s="84"/>
      <c r="P108" s="84"/>
      <c r="Q108" s="84"/>
      <c r="R108" s="84"/>
      <c r="S108" s="39"/>
    </row>
    <row r="109" spans="1:25" ht="18" customHeight="1" x14ac:dyDescent="0.15">
      <c r="A109" s="127"/>
      <c r="B109" s="133"/>
      <c r="C109" s="34" t="s">
        <v>76</v>
      </c>
      <c r="D109" s="17"/>
      <c r="E109" s="27"/>
      <c r="F109" s="27"/>
      <c r="G109" s="27"/>
      <c r="H109" s="27"/>
      <c r="I109" s="27"/>
      <c r="J109" s="93">
        <v>7</v>
      </c>
      <c r="K109" s="25">
        <v>4</v>
      </c>
      <c r="L109" s="15">
        <f t="shared" ref="L109" si="48">K109-H109</f>
        <v>4</v>
      </c>
      <c r="M109" s="93">
        <v>7</v>
      </c>
      <c r="N109" s="25"/>
      <c r="O109" s="15"/>
      <c r="P109" s="93">
        <v>7</v>
      </c>
      <c r="Q109" s="25"/>
      <c r="R109" s="15"/>
      <c r="S109" s="39"/>
    </row>
    <row r="110" spans="1:25" ht="18" customHeight="1" x14ac:dyDescent="0.15">
      <c r="A110" s="128"/>
      <c r="B110" s="133"/>
      <c r="C110" s="2" t="s">
        <v>21</v>
      </c>
      <c r="D110" s="16">
        <f>SUM(D108:D109)</f>
        <v>9</v>
      </c>
      <c r="E110" s="16">
        <f t="shared" ref="E110" si="49">SUM(E108:E109)</f>
        <v>3</v>
      </c>
      <c r="F110" s="20"/>
      <c r="G110" s="16">
        <f>SUM(G108:G109)</f>
        <v>9</v>
      </c>
      <c r="H110" s="16">
        <f t="shared" ref="H110:K110" si="50">SUM(H108:H109)</f>
        <v>10</v>
      </c>
      <c r="I110" s="16">
        <f>SUM(I108:I109)</f>
        <v>7</v>
      </c>
      <c r="J110" s="70">
        <f t="shared" si="50"/>
        <v>7</v>
      </c>
      <c r="K110" s="16">
        <f t="shared" si="50"/>
        <v>4</v>
      </c>
      <c r="L110" s="16">
        <f>SUM(L108:L109)</f>
        <v>-6</v>
      </c>
      <c r="M110" s="70">
        <f t="shared" ref="M110:Q110" si="51">SUM(M108:M109)</f>
        <v>7</v>
      </c>
      <c r="N110" s="16">
        <f t="shared" si="51"/>
        <v>0</v>
      </c>
      <c r="O110" s="16">
        <f t="shared" si="51"/>
        <v>0</v>
      </c>
      <c r="P110" s="70">
        <f t="shared" si="51"/>
        <v>7</v>
      </c>
      <c r="Q110" s="16">
        <f t="shared" si="51"/>
        <v>0</v>
      </c>
      <c r="R110" s="16">
        <f>SUM(R108:R109)</f>
        <v>0</v>
      </c>
      <c r="S110" s="39"/>
    </row>
    <row r="111" spans="1:25" ht="18" customHeight="1" x14ac:dyDescent="0.15">
      <c r="A111" s="122" t="s">
        <v>28</v>
      </c>
      <c r="B111" s="122"/>
      <c r="C111" s="122"/>
      <c r="D111" s="16">
        <f>D110</f>
        <v>9</v>
      </c>
      <c r="E111" s="16">
        <f>E110</f>
        <v>3</v>
      </c>
      <c r="F111" s="26"/>
      <c r="G111" s="16">
        <f>G110</f>
        <v>9</v>
      </c>
      <c r="H111" s="16">
        <f>H110</f>
        <v>10</v>
      </c>
      <c r="I111" s="16">
        <f>I110</f>
        <v>7</v>
      </c>
      <c r="J111" s="70">
        <f t="shared" ref="J111:Q111" si="52">J110</f>
        <v>7</v>
      </c>
      <c r="K111" s="16">
        <f t="shared" si="52"/>
        <v>4</v>
      </c>
      <c r="L111" s="16">
        <f>L110</f>
        <v>-6</v>
      </c>
      <c r="M111" s="70">
        <f t="shared" si="52"/>
        <v>7</v>
      </c>
      <c r="N111" s="16">
        <f t="shared" si="52"/>
        <v>0</v>
      </c>
      <c r="O111" s="16">
        <f t="shared" si="52"/>
        <v>0</v>
      </c>
      <c r="P111" s="70">
        <f t="shared" si="52"/>
        <v>7</v>
      </c>
      <c r="Q111" s="16">
        <f t="shared" si="52"/>
        <v>0</v>
      </c>
      <c r="R111" s="16">
        <f>R110</f>
        <v>0</v>
      </c>
      <c r="S111" s="36"/>
    </row>
    <row r="112" spans="1:25" ht="18" customHeight="1" x14ac:dyDescent="0.15">
      <c r="A112" s="123" t="s">
        <v>12</v>
      </c>
      <c r="B112" s="123"/>
      <c r="C112" s="123"/>
      <c r="D112" s="16">
        <f>D107+D111</f>
        <v>346</v>
      </c>
      <c r="E112" s="16">
        <f t="shared" ref="E112" si="53">E107+E111</f>
        <v>341</v>
      </c>
      <c r="F112" s="20"/>
      <c r="G112" s="89">
        <f t="shared" ref="G112:R112" si="54">G107+G111</f>
        <v>355</v>
      </c>
      <c r="H112" s="16">
        <f t="shared" si="54"/>
        <v>323</v>
      </c>
      <c r="I112" s="16">
        <f t="shared" si="54"/>
        <v>-18</v>
      </c>
      <c r="J112" s="70">
        <f t="shared" si="54"/>
        <v>379</v>
      </c>
      <c r="K112" s="16">
        <f t="shared" si="54"/>
        <v>312</v>
      </c>
      <c r="L112" s="16">
        <f>L107+L111</f>
        <v>-11</v>
      </c>
      <c r="M112" s="70">
        <f t="shared" si="54"/>
        <v>379</v>
      </c>
      <c r="N112" s="16">
        <f t="shared" si="54"/>
        <v>0</v>
      </c>
      <c r="O112" s="16">
        <f t="shared" si="54"/>
        <v>0</v>
      </c>
      <c r="P112" s="70">
        <f t="shared" si="54"/>
        <v>379</v>
      </c>
      <c r="Q112" s="16">
        <f t="shared" si="54"/>
        <v>0</v>
      </c>
      <c r="R112" s="16">
        <f t="shared" si="54"/>
        <v>0</v>
      </c>
      <c r="S112" s="39"/>
    </row>
    <row r="113" spans="1:19" ht="18" customHeight="1" x14ac:dyDescent="0.15">
      <c r="A113" s="122" t="s">
        <v>33</v>
      </c>
      <c r="B113" s="122"/>
      <c r="C113" s="122"/>
      <c r="D113" s="16">
        <v>247</v>
      </c>
      <c r="E113" s="16"/>
      <c r="F113" s="8"/>
      <c r="G113" s="16">
        <v>246</v>
      </c>
      <c r="H113" s="16"/>
      <c r="I113" s="23"/>
      <c r="J113" s="16">
        <v>239</v>
      </c>
      <c r="K113" s="16"/>
      <c r="L113" s="23"/>
      <c r="M113" s="16">
        <v>231</v>
      </c>
      <c r="N113" s="16"/>
      <c r="O113" s="23"/>
      <c r="P113" s="16">
        <v>223</v>
      </c>
      <c r="Q113" s="16"/>
      <c r="R113" s="23"/>
      <c r="S113" s="36"/>
    </row>
    <row r="133" ht="13.5" customHeight="1" x14ac:dyDescent="0.15"/>
  </sheetData>
  <mergeCells count="73">
    <mergeCell ref="A113:C113"/>
    <mergeCell ref="A92:C92"/>
    <mergeCell ref="A93:A94"/>
    <mergeCell ref="B93:B105"/>
    <mergeCell ref="A95:A105"/>
    <mergeCell ref="A107:C107"/>
    <mergeCell ref="A108:A110"/>
    <mergeCell ref="B108:B110"/>
    <mergeCell ref="A111:C111"/>
    <mergeCell ref="A112:C112"/>
    <mergeCell ref="U104:U106"/>
    <mergeCell ref="A106:C106"/>
    <mergeCell ref="D86:F86"/>
    <mergeCell ref="G86:I86"/>
    <mergeCell ref="J86:L86"/>
    <mergeCell ref="M86:O86"/>
    <mergeCell ref="P86:R86"/>
    <mergeCell ref="A88:A89"/>
    <mergeCell ref="B88:B91"/>
    <mergeCell ref="A90:A91"/>
    <mergeCell ref="A79:A81"/>
    <mergeCell ref="B79:B81"/>
    <mergeCell ref="A82:C82"/>
    <mergeCell ref="A83:C83"/>
    <mergeCell ref="A84:C84"/>
    <mergeCell ref="M57:O57"/>
    <mergeCell ref="P57:R57"/>
    <mergeCell ref="U57:V57"/>
    <mergeCell ref="U58:U64"/>
    <mergeCell ref="A59:A60"/>
    <mergeCell ref="B59:B62"/>
    <mergeCell ref="A61:A62"/>
    <mergeCell ref="A63:C63"/>
    <mergeCell ref="A64:A65"/>
    <mergeCell ref="B64:B76"/>
    <mergeCell ref="J57:L57"/>
    <mergeCell ref="U65:U69"/>
    <mergeCell ref="A66:A76"/>
    <mergeCell ref="U70:U103"/>
    <mergeCell ref="A77:C77"/>
    <mergeCell ref="A78:C78"/>
    <mergeCell ref="A52:C52"/>
    <mergeCell ref="A53:C53"/>
    <mergeCell ref="A54:C54"/>
    <mergeCell ref="D57:F57"/>
    <mergeCell ref="G57:I57"/>
    <mergeCell ref="A34:A35"/>
    <mergeCell ref="B34:B37"/>
    <mergeCell ref="A36:A37"/>
    <mergeCell ref="A38:C38"/>
    <mergeCell ref="A39:A40"/>
    <mergeCell ref="B39:B51"/>
    <mergeCell ref="A41:A51"/>
    <mergeCell ref="P5:R5"/>
    <mergeCell ref="P32:R32"/>
    <mergeCell ref="A13:C13"/>
    <mergeCell ref="A14:A15"/>
    <mergeCell ref="B14:B26"/>
    <mergeCell ref="A16:A26"/>
    <mergeCell ref="A27:C27"/>
    <mergeCell ref="A28:C28"/>
    <mergeCell ref="A29:C29"/>
    <mergeCell ref="D32:F32"/>
    <mergeCell ref="G32:I32"/>
    <mergeCell ref="J32:L32"/>
    <mergeCell ref="M32:O32"/>
    <mergeCell ref="A7:A8"/>
    <mergeCell ref="B7:B12"/>
    <mergeCell ref="A9:A12"/>
    <mergeCell ref="D5:F5"/>
    <mergeCell ref="G5:I5"/>
    <mergeCell ref="J5:L5"/>
    <mergeCell ref="M5:O5"/>
  </mergeCells>
  <phoneticPr fontId="1"/>
  <pageMargins left="1.1811023622047245" right="0.59055118110236227" top="0.74803149606299213" bottom="0.55118110236220474" header="0.31496062992125984" footer="0.31496062992125984"/>
  <pageSetup paperSize="8" scale="74" orientation="landscape" r:id="rId1"/>
  <headerFooter differentFirst="1">
    <oddHeader xml:space="preserve">&amp;R&amp;22
</oddHeader>
    <oddFooter>&amp;C&amp;P/&amp;N</oddFooter>
    <firstFooter>&amp;C&amp;P/&amp;N</firstFooter>
  </headerFooter>
  <rowBreaks count="1" manualBreakCount="1">
    <brk id="54" max="2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(R4第2回目)児童数(確保方策変更)</vt:lpstr>
      <vt:lpstr>(R4第1回目)児童数(実績) </vt:lpstr>
      <vt:lpstr>Sheet2</vt:lpstr>
      <vt:lpstr>Sheet3</vt:lpstr>
      <vt:lpstr>'(R4第1回目)児童数(実績) '!Print_Area</vt:lpstr>
      <vt:lpstr>'(R4第2回目)児童数(確保方策変更)'!Print_Area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2024-02-15T05:04:11Z</dcterms:modified>
</cp:coreProperties>
</file>