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0852E6A8-8D79-4539-B7DE-3AFAF02BD7D5}" xr6:coauthVersionLast="47" xr6:coauthVersionMax="47" xr10:uidLastSave="{00000000-0000-0000-0000-000000000000}"/>
  <workbookProtection workbookAlgorithmName="SHA-512" workbookHashValue="XKAX3N9XutMAEUNQ8Eb63QUoKce6pTjqK0PPE+eEzocuuvhq3MAher++6QQg0Ad92MRgDmZjw9k6R3NbJWhCNQ==" workbookSaltValue="K3KsdE/olGhDCj9mvaxSw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F85" i="4"/>
  <c r="BB10" i="4"/>
  <c r="W10" i="4"/>
  <c r="P10" i="4"/>
  <c r="I10" i="4"/>
  <c r="AD8" i="4"/>
  <c r="W8" i="4"/>
  <c r="P8" i="4"/>
  <c r="I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<sst xmlns="http://schemas.openxmlformats.org/spreadsheetml/2006/main" count="228" uniqueCount="115">
  <si>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</si>
  <si>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</si>
  <si>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</si>
  <si>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</si>
  <si>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</si>
  <si>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</si>
  <si>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</si>
  <si>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</si>
  <si>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</si>
  <si>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</si>
  <si>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</si>
  <si>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</si>
  <si>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</si>
  <si>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</si>
  <si>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</si>
  <si>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</si>
  <si>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</si>
  <si>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</si>
  <si>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</si>
  <si>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</si>
  <si>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</si>
  <si>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</si>
  <si>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</si>
  <si>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</si>
  <si>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</si>
  <si>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</si>
  <si>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</si>
  <si>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</si>
  <si>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</si>
  <si>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</si>
  <si>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</si>
  <si>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</si>
  <si>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</si>
  <si>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</si>
  <si>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</si>
  <si>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</si>
  <si>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</si>
  <si>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</si>
  <si>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</si>
  <si>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</si>
  <si>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</si>
  <si>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</si>
  <si>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</si>
  <si>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</si>
  <si>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</si>
  <si>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</si>
  <si>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</si>
  <si>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</si>
  <si>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</si>
  <si>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</si>
  <si>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</si>
  <si>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</si>
  <si>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</si>
  <si>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</si>
  <si>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</si>
  <si>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</si>
  <si>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</si>
  <si>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</si>
  <si>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</si>
  <si>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</si>
  <si>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</si>
  <si>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</si>
  <si>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</si>
  <si>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</si>
  <si>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</si>
  <si>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</si>
  <si>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</si>
  <si>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</si>
  <si>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</si>
  <si>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</si>
  <si>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</si>
  <si>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</si>
  <si>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</si>
  <si>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</si>
  <si>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</si>
  <si>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</si>
  <si>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</si>
  <si>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</si>
  <si>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</si>
  <si>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</si>
  <si>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</si>
  <si>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</si>
  <si>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</si>
  <si>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</si>
  <si>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</si>
  <si>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</si>
  <si>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</si>
  <si>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</si>
  <si>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</si>
  <si>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</si>
  <si>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</si>
  <si>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</si>
  <si>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</si>
  <si>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</si>
  <si>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</si>
  <si>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</si>
  <si>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</si>
  <si>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</si>
  <si>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</si>
  <si>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</si>
  <si>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</si>
  <si>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</si>
  <si>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</si>
  <si>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</si>
  <si>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</si>
  <si>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</si>
  <si>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</si>
  <si>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</si>
  <si>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</si>
  <si>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</si>
  <si>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</si>
  <si>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</si>
  <si>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いるが全国平均・類似団体平均値に比べ低い。前年度より更に下回っている。これは、給水人口減少による給水収益の減少による総収益の減少に対して、修繕費・動力費・委託料・減価償却費の増加により総費用が増加したことによるものである。引き続き、収益の向上とともに、経費削減に努める必要がある。
③流動比率は、全国平均を上回った。配水管改良工事等の工事請負費に係る未払金（流動負債）が減少したことによる。
④企業債残高対給水収益比率は全国平均・類似団体平均値を上回っている。これは老朽化した管路・設備の更新にかかる費用が増加するため、企業債借入額が増加し、企業債現在高が増加しているためである。交付金を活用し、財源確保を図り、安定した経営基盤の確保に努める必要がある。
⑤料金回収率・⑥給水原価は給水収益・有収水量が減少しているなかで、費用合計から長期前受金戻入を差し引いた金額が前年度と比べ増加しているため、前年度と比べると悪化傾向にある。経費削減や更新投資に充てる財源の確保に努める必要がある。
⑦施設利用率は、総配水量が減少したことにより数値が減少しているものの、全国平均・類似団体平均値に比べ高く、施設が効率的に運用されている。
⑧有収率は、依然として全国平均・類似団体平均値に比べ低い。前年度と比べると、有収水量の減少に伴って総配水量も減少しているため結果として有収率はやや増加している。管路の更新等により、漏水防止対策を引き続き講じる必要がある。</t>
    <rPh sb="14" eb="15">
      <t>コ</t>
    </rPh>
    <rPh sb="20" eb="22">
      <t>ゼンコク</t>
    </rPh>
    <rPh sb="22" eb="24">
      <t>ヘイキン</t>
    </rPh>
    <rPh sb="25" eb="27">
      <t>ルイジ</t>
    </rPh>
    <rPh sb="27" eb="29">
      <t>ダンタイ</t>
    </rPh>
    <rPh sb="29" eb="32">
      <t>ヘイキンチ</t>
    </rPh>
    <rPh sb="33" eb="34">
      <t>クラ</t>
    </rPh>
    <rPh sb="35" eb="36">
      <t>ヒク</t>
    </rPh>
    <rPh sb="38" eb="41">
      <t>ゼンネンド</t>
    </rPh>
    <rPh sb="43" eb="44">
      <t>サラ</t>
    </rPh>
    <rPh sb="45" eb="47">
      <t>シタマワ</t>
    </rPh>
    <rPh sb="65" eb="67">
      <t>キュウスイ</t>
    </rPh>
    <rPh sb="70" eb="71">
      <t>ゲン</t>
    </rPh>
    <rPh sb="71" eb="72">
      <t>ショウ</t>
    </rPh>
    <rPh sb="75" eb="78">
      <t>ソウシュウエキ</t>
    </rPh>
    <rPh sb="79" eb="80">
      <t>ゲン</t>
    </rPh>
    <rPh sb="80" eb="81">
      <t>ショウ</t>
    </rPh>
    <rPh sb="82" eb="83">
      <t>タイ</t>
    </rPh>
    <rPh sb="86" eb="89">
      <t>シュウゼンヒ</t>
    </rPh>
    <rPh sb="90" eb="92">
      <t>ドウリョク</t>
    </rPh>
    <rPh sb="92" eb="93">
      <t>ヒ</t>
    </rPh>
    <rPh sb="94" eb="97">
      <t>イタクリョウ</t>
    </rPh>
    <rPh sb="104" eb="106">
      <t>ゾウカ</t>
    </rPh>
    <rPh sb="109" eb="112">
      <t>ソウヒヨウ</t>
    </rPh>
    <rPh sb="128" eb="129">
      <t>ヒ</t>
    </rPh>
    <rPh sb="130" eb="131">
      <t>ツヅ</t>
    </rPh>
    <rPh sb="133" eb="135">
      <t>シュウエキ</t>
    </rPh>
    <rPh sb="136" eb="138">
      <t>コウジョウ</t>
    </rPh>
    <rPh sb="143" eb="145">
      <t>ケイヒ</t>
    </rPh>
    <rPh sb="151" eb="153">
      <t>ヒツヨウ</t>
    </rPh>
    <rPh sb="159" eb="161">
      <t>リュウドウ</t>
    </rPh>
    <rPh sb="161" eb="163">
      <t>ヒリツ</t>
    </rPh>
    <rPh sb="165" eb="167">
      <t>ゼンコク</t>
    </rPh>
    <rPh sb="167" eb="169">
      <t>ヘイキン</t>
    </rPh>
    <rPh sb="170" eb="171">
      <t>ウエ</t>
    </rPh>
    <rPh sb="178" eb="180">
      <t>カイリョウ</t>
    </rPh>
    <rPh sb="180" eb="182">
      <t>コウジ</t>
    </rPh>
    <rPh sb="182" eb="183">
      <t>ナド</t>
    </rPh>
    <rPh sb="185" eb="187">
      <t>コウジ</t>
    </rPh>
    <rPh sb="188" eb="189">
      <t>オオ</t>
    </rPh>
    <rPh sb="195" eb="197">
      <t>コウジ</t>
    </rPh>
    <rPh sb="197" eb="199">
      <t>ウケオイ</t>
    </rPh>
    <rPh sb="199" eb="200">
      <t>ヒ</t>
    </rPh>
    <rPh sb="201" eb="202">
      <t>カカ</t>
    </rPh>
    <rPh sb="207" eb="209">
      <t>リュウドウ</t>
    </rPh>
    <rPh sb="209" eb="211">
      <t>フサイ</t>
    </rPh>
    <rPh sb="214" eb="216">
      <t>サクゲン</t>
    </rPh>
    <rPh sb="217" eb="218">
      <t>ハカ</t>
    </rPh>
    <rPh sb="227" eb="229">
      <t>ゼンコク</t>
    </rPh>
    <rPh sb="229" eb="231">
      <t>ヘイキン</t>
    </rPh>
    <rPh sb="251" eb="253">
      <t>シュウエキ</t>
    </rPh>
    <rPh sb="253" eb="255">
      <t>ヒリツ</t>
    </rPh>
    <rPh sb="281" eb="283">
      <t>コウシン</t>
    </rPh>
    <rPh sb="288" eb="290">
      <t>キギョウ</t>
    </rPh>
    <rPh sb="290" eb="291">
      <t>サイ</t>
    </rPh>
    <rPh sb="291" eb="294">
      <t>ゲンザイダカ</t>
    </rPh>
    <rPh sb="295" eb="297">
      <t>ゾウカ</t>
    </rPh>
    <rPh sb="312" eb="314">
      <t>ヨソク</t>
    </rPh>
    <rPh sb="318" eb="321">
      <t>コウフキン</t>
    </rPh>
    <rPh sb="322" eb="324">
      <t>カツヨウ</t>
    </rPh>
    <rPh sb="326" eb="328">
      <t>ザイゲン</t>
    </rPh>
    <rPh sb="328" eb="330">
      <t>カクホ</t>
    </rPh>
    <rPh sb="331" eb="332">
      <t>ハカ</t>
    </rPh>
    <rPh sb="334" eb="336">
      <t>アンテイ</t>
    </rPh>
    <rPh sb="346" eb="348">
      <t>リョウキン</t>
    </rPh>
    <rPh sb="348" eb="350">
      <t>カイシュウ</t>
    </rPh>
    <rPh sb="350" eb="351">
      <t>リツ</t>
    </rPh>
    <rPh sb="378" eb="380">
      <t>ヒヨウ</t>
    </rPh>
    <rPh sb="380" eb="382">
      <t>ゴウケイ</t>
    </rPh>
    <rPh sb="384" eb="386">
      <t>チョウキ</t>
    </rPh>
    <rPh sb="386" eb="389">
      <t>マエウケキン</t>
    </rPh>
    <rPh sb="389" eb="391">
      <t>レイニュウ</t>
    </rPh>
    <rPh sb="392" eb="393">
      <t>サ</t>
    </rPh>
    <rPh sb="394" eb="395">
      <t>ヒ</t>
    </rPh>
    <rPh sb="397" eb="399">
      <t>キンガク</t>
    </rPh>
    <rPh sb="400" eb="403">
      <t>ゼンネンド</t>
    </rPh>
    <rPh sb="404" eb="405">
      <t>クラ</t>
    </rPh>
    <rPh sb="406" eb="408">
      <t>ゾウカ</t>
    </rPh>
    <rPh sb="423" eb="425">
      <t>アッカ</t>
    </rPh>
    <rPh sb="425" eb="427">
      <t>ケイコウ</t>
    </rPh>
    <rPh sb="431" eb="433">
      <t>ケイヒ</t>
    </rPh>
    <rPh sb="433" eb="435">
      <t>サクゲン</t>
    </rPh>
    <rPh sb="436" eb="438">
      <t>コウシン</t>
    </rPh>
    <rPh sb="438" eb="440">
      <t>トウシ</t>
    </rPh>
    <rPh sb="441" eb="442">
      <t>ア</t>
    </rPh>
    <rPh sb="444" eb="446">
      <t>ザイゲン</t>
    </rPh>
    <rPh sb="447" eb="449">
      <t>カクホ</t>
    </rPh>
    <rPh sb="450" eb="451">
      <t>ツト</t>
    </rPh>
    <rPh sb="453" eb="455">
      <t>ヒツヨウ</t>
    </rPh>
    <rPh sb="459" eb="460">
      <t>シメ</t>
    </rPh>
    <rPh sb="467" eb="469">
      <t>シセツ</t>
    </rPh>
    <rPh sb="469" eb="471">
      <t>リヨウ</t>
    </rPh>
    <rPh sb="471" eb="472">
      <t>リツ</t>
    </rPh>
    <rPh sb="473" eb="475">
      <t>ゲンショウ</t>
    </rPh>
    <rPh sb="482" eb="483">
      <t>ショウ</t>
    </rPh>
    <rPh sb="485" eb="487">
      <t>ゲンショウ</t>
    </rPh>
    <rPh sb="488" eb="490">
      <t>スウチ</t>
    </rPh>
    <rPh sb="514" eb="515">
      <t>クラ</t>
    </rPh>
    <rPh sb="516" eb="517">
      <t>タカ</t>
    </rPh>
    <rPh sb="519" eb="521">
      <t>シセツ</t>
    </rPh>
    <rPh sb="522" eb="525">
      <t>コウリツテキ</t>
    </rPh>
    <rPh sb="526" eb="528">
      <t>ウンヨウ</t>
    </rPh>
    <rPh sb="542" eb="544">
      <t>カクホ</t>
    </rPh>
    <rPh sb="545" eb="546">
      <t>ツト</t>
    </rPh>
    <rPh sb="558" eb="561">
      <t>ゼンネンド</t>
    </rPh>
    <rPh sb="562" eb="563">
      <t>クラ</t>
    </rPh>
    <rPh sb="567" eb="569">
      <t>ユウシュウ</t>
    </rPh>
    <rPh sb="569" eb="571">
      <t>スイリョウ</t>
    </rPh>
    <rPh sb="572" eb="574">
      <t>ゲンショウ</t>
    </rPh>
    <rPh sb="575" eb="576">
      <t>トモナ</t>
    </rPh>
    <rPh sb="578" eb="579">
      <t>ソウ</t>
    </rPh>
    <rPh sb="579" eb="581">
      <t>ハイスイ</t>
    </rPh>
    <rPh sb="581" eb="582">
      <t>リョウ</t>
    </rPh>
    <rPh sb="583" eb="585">
      <t>ゲンショウ</t>
    </rPh>
    <rPh sb="591" eb="593">
      <t>ケッカ</t>
    </rPh>
    <rPh sb="596" eb="599">
      <t>ユウシュウリツ</t>
    </rPh>
    <rPh sb="602" eb="604">
      <t>ゾウカ</t>
    </rPh>
    <rPh sb="615" eb="617">
      <t>カンロ</t>
    </rPh>
    <rPh sb="620" eb="621">
      <t>ヒク</t>
    </rPh>
    <rPh sb="623" eb="626">
      <t>ハイスイカン</t>
    </rPh>
    <phoneticPr fontId="4"/>
  </si>
  <si>
    <t>①有形固定資産減価償却率は、全国平均・類似団体平均値に比べ低いが、前年度より数値は上昇している。これは施設等の改築更新事業の実施により減価償却累計額・償却資産ともに増加しているが、工事の繰越や継続事業の工事を建設仮勘定に残したため、分母である償却資産の増加割合が下がったことによる。工事については収支のバランスを考慮して事業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かなり下回った。②管路経年化率が平均値を大きく上回っているため計画的更新を進めているが、工事の繰越等により更新配水管延長が減少したためである。引き続き計画的更新を進めていきたい。</t>
    <rPh sb="1" eb="3">
      <t>ユウケイ</t>
    </rPh>
    <rPh sb="3" eb="5">
      <t>コテイ</t>
    </rPh>
    <rPh sb="5" eb="7">
      <t>シサン</t>
    </rPh>
    <rPh sb="7" eb="9">
      <t>ゲンカ</t>
    </rPh>
    <rPh sb="9" eb="11">
      <t>ショウキャク</t>
    </rPh>
    <rPh sb="11" eb="12">
      <t>リツ</t>
    </rPh>
    <rPh sb="38" eb="40">
      <t>スウチ</t>
    </rPh>
    <rPh sb="41" eb="43">
      <t>ジョウショウ</t>
    </rPh>
    <rPh sb="67" eb="69">
      <t>ゲンカ</t>
    </rPh>
    <rPh sb="69" eb="71">
      <t>ショウキャク</t>
    </rPh>
    <rPh sb="71" eb="73">
      <t>ルイケイ</t>
    </rPh>
    <rPh sb="73" eb="74">
      <t>ガク</t>
    </rPh>
    <rPh sb="82" eb="84">
      <t>ゾウカ</t>
    </rPh>
    <rPh sb="90" eb="92">
      <t>コウジ</t>
    </rPh>
    <rPh sb="93" eb="95">
      <t>クリコシ</t>
    </rPh>
    <rPh sb="96" eb="98">
      <t>ケイゾク</t>
    </rPh>
    <rPh sb="98" eb="100">
      <t>ジギョウ</t>
    </rPh>
    <rPh sb="101" eb="103">
      <t>コウジ</t>
    </rPh>
    <rPh sb="104" eb="106">
      <t>ケンセツ</t>
    </rPh>
    <rPh sb="106" eb="109">
      <t>カリカンジョウ</t>
    </rPh>
    <rPh sb="110" eb="111">
      <t>ノコ</t>
    </rPh>
    <rPh sb="116" eb="118">
      <t>ブンボ</t>
    </rPh>
    <rPh sb="121" eb="123">
      <t>ショウキャク</t>
    </rPh>
    <rPh sb="123" eb="125">
      <t>シサン</t>
    </rPh>
    <rPh sb="126" eb="128">
      <t>ゾウカ</t>
    </rPh>
    <rPh sb="128" eb="130">
      <t>ワリアイ</t>
    </rPh>
    <rPh sb="131" eb="132">
      <t>サ</t>
    </rPh>
    <rPh sb="141" eb="142">
      <t>タイ</t>
    </rPh>
    <rPh sb="144" eb="146">
      <t>ショウキャク</t>
    </rPh>
    <rPh sb="146" eb="148">
      <t>シサン</t>
    </rPh>
    <rPh sb="149" eb="151">
      <t>ゾウカ</t>
    </rPh>
    <rPh sb="151" eb="153">
      <t>ワリアイ</t>
    </rPh>
    <rPh sb="154" eb="155">
      <t>サ</t>
    </rPh>
    <rPh sb="164" eb="166">
      <t>コウジ</t>
    </rPh>
    <rPh sb="178" eb="180">
      <t>コウリョ</t>
    </rPh>
    <rPh sb="183" eb="185">
      <t>ジギョウ</t>
    </rPh>
    <rPh sb="192" eb="194">
      <t>ケイエイ</t>
    </rPh>
    <rPh sb="195" eb="198">
      <t>アンテイカ</t>
    </rPh>
    <rPh sb="199" eb="200">
      <t>ハカ</t>
    </rPh>
    <rPh sb="202" eb="204">
      <t>ヒツヨウ</t>
    </rPh>
    <rPh sb="209" eb="211">
      <t>カンロ</t>
    </rPh>
    <rPh sb="211" eb="214">
      <t>ケイネンカ</t>
    </rPh>
    <rPh sb="214" eb="215">
      <t>リツ</t>
    </rPh>
    <rPh sb="235" eb="236">
      <t>タカ</t>
    </rPh>
    <rPh sb="238" eb="240">
      <t>ジョウキョウ</t>
    </rPh>
    <rPh sb="244" eb="246">
      <t>ネンネン</t>
    </rPh>
    <rPh sb="246" eb="248">
      <t>ゾウカ</t>
    </rPh>
    <rPh sb="248" eb="250">
      <t>ケイコウ</t>
    </rPh>
    <rPh sb="293" eb="295">
      <t>ヒツヨウ</t>
    </rPh>
    <rPh sb="307" eb="309">
      <t>コウシン</t>
    </rPh>
    <rPh sb="309" eb="310">
      <t>リツ</t>
    </rPh>
    <rPh sb="331" eb="333">
      <t>カンロ</t>
    </rPh>
    <rPh sb="333" eb="336">
      <t>ケイネンカ</t>
    </rPh>
    <rPh sb="336" eb="337">
      <t>リツ</t>
    </rPh>
    <rPh sb="338" eb="341">
      <t>ヘイキンチ</t>
    </rPh>
    <rPh sb="344" eb="346">
      <t>コウジ</t>
    </rPh>
    <rPh sb="347" eb="349">
      <t>クリコシ</t>
    </rPh>
    <rPh sb="349" eb="350">
      <t>ナド</t>
    </rPh>
    <rPh sb="353" eb="355">
      <t>コウシン</t>
    </rPh>
    <rPh sb="355" eb="358">
      <t>ハイスイカン</t>
    </rPh>
    <rPh sb="358" eb="360">
      <t>エンチョウ</t>
    </rPh>
    <rPh sb="361" eb="363">
      <t>ゲンショウ</t>
    </rPh>
    <rPh sb="371" eb="372">
      <t>ヒ</t>
    </rPh>
    <rPh sb="373" eb="374">
      <t>ツヅ</t>
    </rPh>
    <rPh sb="375" eb="378">
      <t>ケイカクテキ</t>
    </rPh>
    <rPh sb="378" eb="380">
      <t>コウシン</t>
    </rPh>
    <rPh sb="381" eb="382">
      <t>スス</t>
    </rPh>
    <phoneticPr fontId="4"/>
  </si>
  <si>
    <t>　今のところは、現行の水道料金のまま欠損金を発生させることなく水道事業の運営・維持管理を行っている。今後は人口減少に伴う給水収益の減少が進む。一方、老朽化した管路や配水場設備の更新に多額の投資が必要であり、加えて動力費や諸材料等の高騰により維持管理・運営費の経費節減は限界にきている。損益収支が赤字に転落するのは時間の問題である。
　将来に向けて更なる効率的な経費削減や財源確保を行っていくが、一般会計からの一定の繰り入れや水道料金改定を考えなければならない時期にきている。
　より有収率の向上に努めるとともに、更新事業の平準化、投資可能額を最大限効率的に運用することにより健全な経営の維持に努める。更新にあたっては、経営を圧迫しないように、投資可能額を効率的に運用することにより健全経営に努める。
　また、平成29年度に策定した津島市水道事業経営戦略に基づき、進捗管理を行っていくとともに、見直しを令和７年度に行う予定である。</t>
    <rPh sb="1" eb="2">
      <t>イマ</t>
    </rPh>
    <rPh sb="8" eb="10">
      <t>ゲンコウ</t>
    </rPh>
    <rPh sb="11" eb="13">
      <t>スイドウ</t>
    </rPh>
    <rPh sb="13" eb="15">
      <t>リョウキン</t>
    </rPh>
    <rPh sb="31" eb="33">
      <t>スイドウ</t>
    </rPh>
    <rPh sb="33" eb="35">
      <t>ジギョウ</t>
    </rPh>
    <rPh sb="39" eb="41">
      <t>イジ</t>
    </rPh>
    <rPh sb="41" eb="43">
      <t>カンリ</t>
    </rPh>
    <rPh sb="44" eb="45">
      <t>オコナ</t>
    </rPh>
    <rPh sb="50" eb="52">
      <t>コンゴ</t>
    </rPh>
    <rPh sb="71" eb="73">
      <t>イッポウ</t>
    </rPh>
    <rPh sb="74" eb="77">
      <t>ロウキュウカ</t>
    </rPh>
    <rPh sb="79" eb="81">
      <t>カンロ</t>
    </rPh>
    <rPh sb="82" eb="84">
      <t>ハイスイ</t>
    </rPh>
    <rPh sb="84" eb="85">
      <t>バ</t>
    </rPh>
    <rPh sb="94" eb="96">
      <t>トウシ</t>
    </rPh>
    <rPh sb="103" eb="104">
      <t>クワ</t>
    </rPh>
    <rPh sb="106" eb="108">
      <t>ドウリョク</t>
    </rPh>
    <rPh sb="108" eb="109">
      <t>ヒ</t>
    </rPh>
    <rPh sb="110" eb="111">
      <t>ショ</t>
    </rPh>
    <rPh sb="111" eb="113">
      <t>ザイリョウ</t>
    </rPh>
    <rPh sb="113" eb="114">
      <t>ナド</t>
    </rPh>
    <rPh sb="115" eb="117">
      <t>コウトウ</t>
    </rPh>
    <rPh sb="120" eb="122">
      <t>イジ</t>
    </rPh>
    <rPh sb="122" eb="124">
      <t>カンリ</t>
    </rPh>
    <rPh sb="129" eb="131">
      <t>ケイヒ</t>
    </rPh>
    <rPh sb="131" eb="133">
      <t>セツゲン</t>
    </rPh>
    <rPh sb="134" eb="136">
      <t>ゲンカイ</t>
    </rPh>
    <rPh sb="142" eb="144">
      <t>ソンエキ</t>
    </rPh>
    <rPh sb="144" eb="146">
      <t>シュウシ</t>
    </rPh>
    <rPh sb="147" eb="149">
      <t>アカジ</t>
    </rPh>
    <rPh sb="150" eb="152">
      <t>テンラク</t>
    </rPh>
    <rPh sb="156" eb="158">
      <t>ジカン</t>
    </rPh>
    <rPh sb="159" eb="161">
      <t>モンダイ</t>
    </rPh>
    <rPh sb="167" eb="169">
      <t>ショウライ</t>
    </rPh>
    <rPh sb="170" eb="171">
      <t>ム</t>
    </rPh>
    <rPh sb="176" eb="178">
      <t>コウリツ</t>
    </rPh>
    <rPh sb="178" eb="179">
      <t>テキ</t>
    </rPh>
    <rPh sb="185" eb="187">
      <t>ザイゲン</t>
    </rPh>
    <rPh sb="187" eb="189">
      <t>カクホ</t>
    </rPh>
    <rPh sb="190" eb="191">
      <t>オコナ</t>
    </rPh>
    <rPh sb="197" eb="199">
      <t>イッパン</t>
    </rPh>
    <rPh sb="199" eb="201">
      <t>カイケイ</t>
    </rPh>
    <rPh sb="204" eb="206">
      <t>イッテイ</t>
    </rPh>
    <rPh sb="207" eb="208">
      <t>ク</t>
    </rPh>
    <rPh sb="209" eb="210">
      <t>イ</t>
    </rPh>
    <rPh sb="212" eb="214">
      <t>スイドウ</t>
    </rPh>
    <rPh sb="214" eb="216">
      <t>リョウキン</t>
    </rPh>
    <rPh sb="216" eb="218">
      <t>カイテイ</t>
    </rPh>
    <rPh sb="219" eb="220">
      <t>カンガ</t>
    </rPh>
    <rPh sb="229" eb="231">
      <t>ジキ</t>
    </rPh>
    <rPh sb="256" eb="258">
      <t>コウシン</t>
    </rPh>
    <rPh sb="258" eb="260">
      <t>ジギョウ</t>
    </rPh>
    <rPh sb="261" eb="264">
      <t>ヘイジュンカ</t>
    </rPh>
    <rPh sb="354" eb="356">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</si>
</sst>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6999999999999993"/>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c:v>
                </c:pt>
                <c:pt idx="1">
                  <c:v>0.94</c:v>
                </c:pt>
                <c:pt idx="2">
                  <c:v>0.95</c:v>
                </c:pt>
                <c:pt idx="3">
                  <c:v>0.76</c:v>
                </c:pt>
                <c:pt idx="4">
                  <c:v>0.43</c:v>
                </c:pt>
              </c:numCache>
            </c:numRef>
          </c:val>
          <c:extLst>
            <c:ext xmlns:c16="http://schemas.microsoft.com/office/drawing/2014/chart" uri="{C3380CC4-5D6E-409C-BE32-E72D297353CC}">
              <c16:uniqueId val="{00000000-0FE3-4090-8BCC-8ACFAAA4A7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FE3-4090-8BCC-8ACFAAA4A7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107.09</c:v>
                </c:pt>
                <c:pt idx="1">
                  <c:v>106.65</c:v>
                </c:pt>
                <c:pt idx="2">
                  <c:v>109.16</c:v>
                </c:pt>
                <c:pt idx="3">
                  <c:v>108.55</c:v>
                </c:pt>
                <c:pt idx="4">
                  <c:v>105.92</c:v>
                </c:pt>
              </c:numCache>
            </c:numRef>
          </c:val>
          <c:extLst>
            <c:ext xmlns:c16="http://schemas.microsoft.com/office/drawing/2014/chart" uri="{C3380CC4-5D6E-409C-BE32-E72D297353CC}">
              <c16:uniqueId val="{00000000-1026-45C1-8E63-2EF2BBA784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026-45C1-8E63-2EF2BBA784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47.43</c:v>
                </c:pt>
                <c:pt idx="1">
                  <c:v>48.1</c:v>
                </c:pt>
                <c:pt idx="2">
                  <c:v>47.74</c:v>
                </c:pt>
                <c:pt idx="3">
                  <c:v>48.18</c:v>
                </c:pt>
                <c:pt idx="4">
                  <c:v>49.26</c:v>
                </c:pt>
              </c:numCache>
            </c:numRef>
          </c:val>
          <c:extLst>
            <c:ext xmlns:c16="http://schemas.microsoft.com/office/drawing/2014/chart" uri="{C3380CC4-5D6E-409C-BE32-E72D297353CC}">
              <c16:uniqueId val="{00000000-CBB6-44E7-BB58-5E73951F23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BB6-44E7-BB58-5E73951F23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36.39</c:v>
                </c:pt>
                <c:pt idx="1">
                  <c:v>36.71</c:v>
                </c:pt>
                <c:pt idx="2">
                  <c:v>37.130000000000003</c:v>
                </c:pt>
                <c:pt idx="3">
                  <c:v>37.28</c:v>
                </c:pt>
                <c:pt idx="4">
                  <c:v>38.11</c:v>
                </c:pt>
              </c:numCache>
            </c:numRef>
          </c:val>
          <c:extLst>
            <c:ext xmlns:c16="http://schemas.microsoft.com/office/drawing/2014/chart" uri="{C3380CC4-5D6E-409C-BE32-E72D297353CC}">
              <c16:uniqueId val="{00000000-8696-49E8-8491-D60C29DE91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696-49E8-8491-D60C29DE91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6-49A6-B469-EAA7021BFB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B26-49A6-B469-EAA7021BFB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217.42</c:v>
                </c:pt>
                <c:pt idx="1">
                  <c:v>389.04</c:v>
                </c:pt>
                <c:pt idx="2">
                  <c:v>314.02999999999997</c:v>
                </c:pt>
                <c:pt idx="3">
                  <c:v>267.3</c:v>
                </c:pt>
                <c:pt idx="4">
                  <c:v>304.51</c:v>
                </c:pt>
              </c:numCache>
            </c:numRef>
          </c:val>
          <c:extLst>
            <c:ext xmlns:c16="http://schemas.microsoft.com/office/drawing/2014/chart" uri="{C3380CC4-5D6E-409C-BE32-E72D297353CC}">
              <c16:uniqueId val="{00000000-D78F-4A15-BD0E-CBC3ACB80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78F-4A15-BD0E-CBC3ACB80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263.64999999999998</c:v>
                </c:pt>
                <c:pt idx="1">
                  <c:v>272</c:v>
                </c:pt>
                <c:pt idx="2">
                  <c:v>293.11</c:v>
                </c:pt>
                <c:pt idx="3">
                  <c:v>299.89999999999998</c:v>
                </c:pt>
                <c:pt idx="4">
                  <c:v>314.37</c:v>
                </c:pt>
              </c:numCache>
            </c:numRef>
          </c:val>
          <c:extLst>
            <c:ext xmlns:c16="http://schemas.microsoft.com/office/drawing/2014/chart" uri="{C3380CC4-5D6E-409C-BE32-E72D297353CC}">
              <c16:uniqueId val="{00000000-3FD2-4719-8C7E-96733A3264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FD2-4719-8C7E-96733A3264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106.94</c:v>
                </c:pt>
                <c:pt idx="1">
                  <c:v>106.04</c:v>
                </c:pt>
                <c:pt idx="2">
                  <c:v>108.73</c:v>
                </c:pt>
                <c:pt idx="3">
                  <c:v>108.07</c:v>
                </c:pt>
                <c:pt idx="4">
                  <c:v>105.19</c:v>
                </c:pt>
              </c:numCache>
            </c:numRef>
          </c:val>
          <c:extLst>
            <c:ext xmlns:c16="http://schemas.microsoft.com/office/drawing/2014/chart" uri="{C3380CC4-5D6E-409C-BE32-E72D297353CC}">
              <c16:uniqueId val="{00000000-21AD-4C0D-BC1C-B745233FF4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21AD-4C0D-BC1C-B745233FF4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159.52000000000001</c:v>
                </c:pt>
                <c:pt idx="1">
                  <c:v>161.34</c:v>
                </c:pt>
                <c:pt idx="2">
                  <c:v>157.19</c:v>
                </c:pt>
                <c:pt idx="3">
                  <c:v>157.19999999999999</c:v>
                </c:pt>
                <c:pt idx="4">
                  <c:v>161.6</c:v>
                </c:pt>
              </c:numCache>
            </c:numRef>
          </c:val>
          <c:extLst>
            <c:ext xmlns:c16="http://schemas.microsoft.com/office/drawing/2014/chart" uri="{C3380CC4-5D6E-409C-BE32-E72D297353CC}">
              <c16:uniqueId val="{00000000-5842-4E21-ADA9-D8D2D2B36B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842-4E21-ADA9-D8D2D2B36B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66.67</c:v>
                </c:pt>
                <c:pt idx="1">
                  <c:v>65.62</c:v>
                </c:pt>
                <c:pt idx="2">
                  <c:v>64.98</c:v>
                </c:pt>
                <c:pt idx="3">
                  <c:v>65.599999999999994</c:v>
                </c:pt>
                <c:pt idx="4">
                  <c:v>64.290000000000006</c:v>
                </c:pt>
              </c:numCache>
            </c:numRef>
          </c:val>
          <c:extLst>
            <c:ext xmlns:c16="http://schemas.microsoft.com/office/drawing/2014/chart" uri="{C3380CC4-5D6E-409C-BE32-E72D297353CC}">
              <c16:uniqueId val="{00000000-0798-4BF9-B9BE-FEF0F4E0F0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798-4BF9-B9BE-FEF0F4E0F0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86.39</c:v>
                </c:pt>
                <c:pt idx="1">
                  <c:v>86.41</c:v>
                </c:pt>
                <c:pt idx="2">
                  <c:v>86.44</c:v>
                </c:pt>
                <c:pt idx="3">
                  <c:v>85.82</c:v>
                </c:pt>
                <c:pt idx="4">
                  <c:v>86.34</c:v>
                </c:pt>
              </c:numCache>
            </c:numRef>
          </c:val>
          <c:extLst>
            <c:ext xmlns:c16="http://schemas.microsoft.com/office/drawing/2014/chart" uri="{C3380CC4-5D6E-409C-BE32-E72D297353CC}">
              <c16:uniqueId val="{00000000-D191-4196-BD06-6A565A685C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191-4196-BD06-6A565A685C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津島市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60977</v>
      </c>
      <c r="AM8" s="45"/>
      <c r="AN8" s="45"/>
      <c r="AO8" s="45"/>
      <c r="AP8" s="45"/>
      <c r="AQ8" s="45"/>
      <c r="AR8" s="45"/>
      <c r="AS8" s="45"/>
      <c r="AT8" s="46">
        <f>データ!$S$6</f>
        <v>25.09</v>
      </c>
      <c r="AU8" s="47"/>
      <c r="AV8" s="47"/>
      <c r="AW8" s="47"/>
      <c r="AX8" s="47"/>
      <c r="AY8" s="47"/>
      <c r="AZ8" s="47"/>
      <c r="BA8" s="47"/>
      <c r="BB8" s="48">
        <f>データ!$T$6</f>
        <v>2430.33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55.91</v>
      </c>
      <c r="J10" s="47"/>
      <c r="K10" s="47"/>
      <c r="L10" s="47"/>
      <c r="M10" s="47"/>
      <c r="N10" s="47"/>
      <c r="O10" s="81"/>
      <c r="P10" s="48">
        <f>データ!$P$6</f>
        <v>100</v>
      </c>
      <c r="Q10" s="48"/>
      <c r="R10" s="48"/>
      <c r="S10" s="48"/>
      <c r="T10" s="48"/>
      <c r="U10" s="48"/>
      <c r="V10" s="48"/>
      <c r="W10" s="45">
        <f>データ!$Q$6</f>
        <v>2673</v>
      </c>
      <c r="X10" s="45"/>
      <c r="Y10" s="45"/>
      <c r="Z10" s="45"/>
      <c r="AA10" s="45"/>
      <c r="AB10" s="45"/>
      <c r="AC10" s="45"/>
      <c r="AD10" s="2"/>
      <c r="AE10" s="2"/>
      <c r="AF10" s="2"/>
      <c r="AG10" s="2"/>
      <c r="AH10" s="2"/>
      <c r="AI10" s="2"/>
      <c r="AJ10" s="2"/>
      <c r="AK10" s="2"/>
      <c r="AL10" s="45">
        <f>データ!$U$6</f>
        <v>60759</v>
      </c>
      <c r="AM10" s="45"/>
      <c r="AN10" s="45"/>
      <c r="AO10" s="45"/>
      <c r="AP10" s="45"/>
      <c r="AQ10" s="45"/>
      <c r="AR10" s="45"/>
      <c r="AS10" s="45"/>
      <c r="AT10" s="46">
        <f>データ!$V$6</f>
        <v>25.09</v>
      </c>
      <c r="AU10" s="47"/>
      <c r="AV10" s="47"/>
      <c r="AW10" s="47"/>
      <c r="AX10" s="47"/>
      <c r="AY10" s="47"/>
      <c r="AZ10" s="47"/>
      <c r="BA10" s="47"/>
      <c r="BB10" s="48">
        <f>データ!$W$6</f>
        <v>2421.64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86"/>
      <c r="BN47" s="86"/>
      <c r="BO47" s="86"/>
      <c r="BP47" s="86"/>
      <c r="BQ47" s="86"/>
      <c r="BR47" s="86"/>
      <c r="BS47" s="86"/>
      <c r="BT47" s="86"/>
      <c r="BU47" s="86"/>
      <c r="BV47" s="86"/>
      <c r="BW47" s="86"/>
      <c r="BX47" s="86"/>
      <c r="BY47" s="86"/>
      <c r="BZ47" s="8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UivD8JqW/DYrjmMrrbPJKV1yWMQmtHDItKc5i38XyipG/idPVWHnC2IAST/5rrZhXiJAXTYuAwSOSC1JcedpQ==" saltValue="6Nl4uycO8vyAOYFNl6kM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232084</v>
      </c>
      <c r="D6" s="20">
        <f t="shared" si="3"/>
        <v>46</v>
      </c>
      <c r="E6" s="20">
        <f t="shared" si="3"/>
        <v>1</v>
      </c>
      <c r="F6" s="20">
        <f t="shared" si="3"/>
        <v>0</v>
      </c>
      <c r="G6" s="20">
        <f t="shared" si="3"/>
        <v>1</v>
      </c>
      <c r="H6" s="20" t="str">
        <f t="shared" si="3"/>
        <v>愛知県　津島市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55.91</v>
      </c>
      <c r="P6" s="21">
        <f t="shared" si="3"/>
        <v>100</v>
      </c>
      <c r="Q6" s="21">
        <f t="shared" si="3"/>
        <v>2673</v>
      </c>
      <c r="R6" s="21">
        <f t="shared" si="3"/>
        <v>60977</v>
      </c>
      <c r="S6" s="21">
        <f t="shared" si="3"/>
        <v>25.09</v>
      </c>
      <c r="T6" s="21">
        <f t="shared" si="3"/>
        <v>2430.33</v>
      </c>
      <c r="U6" s="21">
        <f t="shared" si="3"/>
        <v>60759</v>
      </c>
      <c r="V6" s="21">
        <f t="shared" si="3"/>
        <v>25.09</v>
      </c>
      <c r="W6" s="21">
        <f t="shared" si="3"/>
        <v>2421.64</v>
      </c>
      <c r="X6" s="22">
        <f>IF(X7="",NA(),X7)</f>
        <v>107.09</v>
      </c>
      <c r="Y6" s="22">
        <f t="shared" ref="Y6:AG6" si="4">IF(Y7="",NA(),Y7)</f>
        <v>106.65</v>
      </c>
      <c r="Z6" s="22">
        <f t="shared" si="4"/>
        <v>109.16</v>
      </c>
      <c r="AA6" s="22">
        <f t="shared" si="4"/>
        <v>108.55</v>
      </c>
      <c r="AB6" s="22">
        <f t="shared" si="4"/>
        <v>105.92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217.42</v>
      </c>
      <c r="AU6" s="22">
        <f t="shared" ref="AU6:BC6" si="6">IF(AU7="",NA(),AU7)</f>
        <v>389.04</v>
      </c>
      <c r="AV6" s="22">
        <f t="shared" si="6"/>
        <v>314.02999999999997</v>
      </c>
      <c r="AW6" s="22">
        <f t="shared" si="6"/>
        <v>267.3</v>
      </c>
      <c r="AX6" s="22">
        <f t="shared" si="6"/>
        <v>304.51</v>
      </c>
      <c r="AY6" s="22">
        <f t="shared" si="6"/>
        <v>355.5</v>
      </c>
      <c r="AZ6" s="22">
        <f t="shared" si="6"/>
        <v>349.83</v>
      </c>
      <c r="BA6" s="22">
        <f t="shared" si="6"/>
        <v>360.86</v>
      </c>
      <c r="BB6" s="22">
        <f t="shared" si="6"/>
        <v>350.79</v>
      </c>
      <c r="BC6" s="22">
        <f t="shared" si="6"/>
        <v>354.57</v>
      </c>
      <c r="BD6" s="21" t="str">
        <f>IF(BD7="","",IF(BD7="-","【-】","【"&amp;SUBSTITUTE(TEXT(BD7,"#,##0.00"),"-","△")&amp;"】"))</f>
        <v>【261.51】</v>
      </c>
      <c r="BE6" s="22">
        <f>IF(BE7="",NA(),BE7)</f>
        <v>263.64999999999998</v>
      </c>
      <c r="BF6" s="22">
        <f t="shared" ref="BF6:BN6" si="7">IF(BF7="",NA(),BF7)</f>
        <v>272</v>
      </c>
      <c r="BG6" s="22">
        <f t="shared" si="7"/>
        <v>293.11</v>
      </c>
      <c r="BH6" s="22">
        <f t="shared" si="7"/>
        <v>299.89999999999998</v>
      </c>
      <c r="BI6" s="22">
        <f t="shared" si="7"/>
        <v>314.37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106.94</v>
      </c>
      <c r="BQ6" s="22">
        <f t="shared" ref="BQ6:BY6" si="8">IF(BQ7="",NA(),BQ7)</f>
        <v>106.04</v>
      </c>
      <c r="BR6" s="22">
        <f t="shared" si="8"/>
        <v>108.73</v>
      </c>
      <c r="BS6" s="22">
        <f t="shared" si="8"/>
        <v>108.07</v>
      </c>
      <c r="BT6" s="22">
        <f t="shared" si="8"/>
        <v>105.19</v>
      </c>
      <c r="BU6" s="22">
        <f t="shared" si="8"/>
        <v>104.57</v>
      </c>
      <c r="BV6" s="22">
        <f t="shared" si="8"/>
        <v>103.54</v>
      </c>
      <c r="BW6" s="22">
        <f t="shared" si="8"/>
        <v>103.32</v>
      </c>
      <c r="BX6" s="22">
        <f t="shared" si="8"/>
        <v>100.85</v>
      </c>
      <c r="BY6" s="22">
        <f t="shared" si="8"/>
        <v>103.79</v>
      </c>
      <c r="BZ6" s="21" t="str">
        <f>IF(BZ7="","",IF(BZ7="-","【-】","【"&amp;SUBSTITUTE(TEXT(BZ7,"#,##0.00"),"-","△")&amp;"】"))</f>
        <v>【102.35】</v>
      </c>
      <c r="CA6" s="22">
        <f>IF(CA7="",NA(),CA7)</f>
        <v>159.52000000000001</v>
      </c>
      <c r="CB6" s="22">
        <f t="shared" ref="CB6:CJ6" si="9">IF(CB7="",NA(),CB7)</f>
        <v>161.34</v>
      </c>
      <c r="CC6" s="22">
        <f t="shared" si="9"/>
        <v>157.19</v>
      </c>
      <c r="CD6" s="22">
        <f t="shared" si="9"/>
        <v>157.19999999999999</v>
      </c>
      <c r="CE6" s="22">
        <f t="shared" si="9"/>
        <v>161.6</v>
      </c>
      <c r="CF6" s="22">
        <f t="shared" si="9"/>
        <v>165.47</v>
      </c>
      <c r="CG6" s="22">
        <f t="shared" si="9"/>
        <v>167.46</v>
      </c>
      <c r="CH6" s="22">
        <f t="shared" si="9"/>
        <v>168.56</v>
      </c>
      <c r="CI6" s="22">
        <f t="shared" si="9"/>
        <v>167.1</v>
      </c>
      <c r="CJ6" s="22">
        <f t="shared" si="9"/>
        <v>167.86</v>
      </c>
      <c r="CK6" s="21" t="str">
        <f>IF(CK7="","",IF(CK7="-","【-】","【"&amp;SUBSTITUTE(TEXT(CK7,"#,##0.00"),"-","△")&amp;"】"))</f>
        <v>【167.74】</v>
      </c>
      <c r="CL6" s="22">
        <f>IF(CL7="",NA(),CL7)</f>
        <v>66.67</v>
      </c>
      <c r="CM6" s="22">
        <f t="shared" ref="CM6:CU6" si="10">IF(CM7="",NA(),CM7)</f>
        <v>65.62</v>
      </c>
      <c r="CN6" s="22">
        <f t="shared" si="10"/>
        <v>64.98</v>
      </c>
      <c r="CO6" s="22">
        <f t="shared" si="10"/>
        <v>65.599999999999994</v>
      </c>
      <c r="CP6" s="22">
        <f t="shared" si="10"/>
        <v>64.290000000000006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86.39</v>
      </c>
      <c r="CX6" s="22">
        <f t="shared" ref="CX6:DF6" si="11">IF(CX7="",NA(),CX7)</f>
        <v>86.41</v>
      </c>
      <c r="CY6" s="22">
        <f t="shared" si="11"/>
        <v>86.44</v>
      </c>
      <c r="CZ6" s="22">
        <f t="shared" si="11"/>
        <v>85.82</v>
      </c>
      <c r="DA6" s="22">
        <f t="shared" si="11"/>
        <v>86.34</v>
      </c>
      <c r="DB6" s="22">
        <f t="shared" si="11"/>
        <v>87.28</v>
      </c>
      <c r="DC6" s="22">
        <f t="shared" si="11"/>
        <v>87.41</v>
      </c>
      <c r="DD6" s="22">
        <f t="shared" si="11"/>
        <v>87.08</v>
      </c>
      <c r="DE6" s="22">
        <f t="shared" si="11"/>
        <v>87.26</v>
      </c>
      <c r="DF6" s="22">
        <f t="shared" si="11"/>
        <v>87.57</v>
      </c>
      <c r="DG6" s="21" t="str">
        <f>IF(DG7="","",IF(DG7="-","【-】","【"&amp;SUBSTITUTE(TEXT(DG7,"#,##0.00"),"-","△")&amp;"】"))</f>
        <v>【90.12】</v>
      </c>
      <c r="DH6" s="22">
        <f>IF(DH7="",NA(),DH7)</f>
        <v>47.43</v>
      </c>
      <c r="DI6" s="22">
        <f t="shared" ref="DI6:DQ6" si="12">IF(DI7="",NA(),DI7)</f>
        <v>48.1</v>
      </c>
      <c r="DJ6" s="22">
        <f t="shared" si="12"/>
        <v>47.74</v>
      </c>
      <c r="DK6" s="22">
        <f t="shared" si="12"/>
        <v>48.18</v>
      </c>
      <c r="DL6" s="22">
        <f t="shared" si="12"/>
        <v>49.26</v>
      </c>
      <c r="DM6" s="22">
        <f t="shared" si="12"/>
        <v>46.94</v>
      </c>
      <c r="DN6" s="22">
        <f t="shared" si="12"/>
        <v>47.62</v>
      </c>
      <c r="DO6" s="22">
        <f t="shared" si="12"/>
        <v>48.55</v>
      </c>
      <c r="DP6" s="22">
        <f t="shared" si="12"/>
        <v>49.2</v>
      </c>
      <c r="DQ6" s="22">
        <f t="shared" si="12"/>
        <v>50.01</v>
      </c>
      <c r="DR6" s="21" t="str">
        <f>IF(DR7="","",IF(DR7="-","【-】","【"&amp;SUBSTITUTE(TEXT(DR7,"#,##0.00"),"-","△")&amp;"】"))</f>
        <v>【50.88】</v>
      </c>
      <c r="DS6" s="22">
        <f>IF(DS7="",NA(),DS7)</f>
        <v>36.39</v>
      </c>
      <c r="DT6" s="22">
        <f t="shared" ref="DT6:EB6" si="13">IF(DT7="",NA(),DT7)</f>
        <v>36.71</v>
      </c>
      <c r="DU6" s="22">
        <f t="shared" si="13"/>
        <v>37.130000000000003</v>
      </c>
      <c r="DV6" s="22">
        <f t="shared" si="13"/>
        <v>37.28</v>
      </c>
      <c r="DW6" s="22">
        <f t="shared" si="13"/>
        <v>38.11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v>
      </c>
      <c r="EE6" s="22">
        <f t="shared" ref="EE6:EM6" si="14">IF(EE7="",NA(),EE7)</f>
        <v>0.94</v>
      </c>
      <c r="EF6" s="22">
        <f t="shared" si="14"/>
        <v>0.95</v>
      </c>
      <c r="EG6" s="22">
        <f t="shared" si="14"/>
        <v>0.76</v>
      </c>
      <c r="EH6" s="22">
        <f t="shared" si="14"/>
        <v>0.43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232084</v>
      </c>
      <c r="D7" s="24">
        <v>46</v>
      </c>
      <c r="E7" s="24">
        <v>1</v>
      </c>
      <c r="F7" s="24">
        <v>0</v>
      </c>
      <c r="G7" s="24">
        <v>1</v>
      </c>
      <c r="H7" s="24" t="s">
        <v>93</v>
      </c>
      <c r="I7" s="24" t="s">
        <v>94</v>
      </c>
      <c r="J7" s="24" t="s">
        <v>95</v>
      </c>
      <c r="K7" s="24" t="s">
        <v>96</v>
      </c>
      <c r="L7" s="24" t="s">
        <v>97</v>
      </c>
      <c r="M7" s="24" t="s">
        <v>98</v>
      </c>
      <c r="N7" s="25" t="s">
        <v>99</v>
      </c>
      <c r="O7" s="25">
        <v>55.91</v>
      </c>
      <c r="P7" s="25">
        <v>100</v>
      </c>
      <c r="Q7" s="25">
        <v>2673</v>
      </c>
      <c r="R7" s="25">
        <v>60977</v>
      </c>
      <c r="S7" s="25">
        <v>25.09</v>
      </c>
      <c r="T7" s="25">
        <v>2430.33</v>
      </c>
      <c r="U7" s="25">
        <v>60759</v>
      </c>
      <c r="V7" s="25">
        <v>25.09</v>
      </c>
      <c r="W7" s="25">
        <v>2421.64</v>
      </c>
      <c r="X7" s="25">
        <v>107.09</v>
      </c>
      <c r="Y7" s="25">
        <v>106.65</v>
      </c>
      <c r="Z7" s="25">
        <v>109.16</v>
      </c>
      <c r="AA7" s="25">
        <v>108.55</v>
      </c>
      <c r="AB7" s="25">
        <v>105.92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217.42</v>
      </c>
      <c r="AU7" s="25">
        <v>389.04</v>
      </c>
      <c r="AV7" s="25">
        <v>314.02999999999997</v>
      </c>
      <c r="AW7" s="25">
        <v>267.3</v>
      </c>
      <c r="AX7" s="25">
        <v>304.51</v>
      </c>
      <c r="AY7" s="25">
        <v>355.5</v>
      </c>
      <c r="AZ7" s="25">
        <v>349.83</v>
      </c>
      <c r="BA7" s="25">
        <v>360.86</v>
      </c>
      <c r="BB7" s="25">
        <v>350.79</v>
      </c>
      <c r="BC7" s="25">
        <v>354.57</v>
      </c>
      <c r="BD7" s="25">
        <v>261.51</v>
      </c>
      <c r="BE7" s="25">
        <v>263.64999999999998</v>
      </c>
      <c r="BF7" s="25">
        <v>272</v>
      </c>
      <c r="BG7" s="25">
        <v>293.11</v>
      </c>
      <c r="BH7" s="25">
        <v>299.89999999999998</v>
      </c>
      <c r="BI7" s="25">
        <v>314.37</v>
      </c>
      <c r="BJ7" s="25">
        <v>312.58</v>
      </c>
      <c r="BK7" s="25">
        <v>314.87</v>
      </c>
      <c r="BL7" s="25">
        <v>309.27999999999997</v>
      </c>
      <c r="BM7" s="25">
        <v>322.92</v>
      </c>
      <c r="BN7" s="25">
        <v>303.45999999999998</v>
      </c>
      <c r="BO7" s="25">
        <v>265.16000000000003</v>
      </c>
      <c r="BP7" s="25">
        <v>106.94</v>
      </c>
      <c r="BQ7" s="25">
        <v>106.04</v>
      </c>
      <c r="BR7" s="25">
        <v>108.73</v>
      </c>
      <c r="BS7" s="25">
        <v>108.07</v>
      </c>
      <c r="BT7" s="25">
        <v>105.19</v>
      </c>
      <c r="BU7" s="25">
        <v>104.57</v>
      </c>
      <c r="BV7" s="25">
        <v>103.54</v>
      </c>
      <c r="BW7" s="25">
        <v>103.32</v>
      </c>
      <c r="BX7" s="25">
        <v>100.85</v>
      </c>
      <c r="BY7" s="25">
        <v>103.79</v>
      </c>
      <c r="BZ7" s="25">
        <v>102.35</v>
      </c>
      <c r="CA7" s="25">
        <v>159.52000000000001</v>
      </c>
      <c r="CB7" s="25">
        <v>161.34</v>
      </c>
      <c r="CC7" s="25">
        <v>157.19</v>
      </c>
      <c r="CD7" s="25">
        <v>157.19999999999999</v>
      </c>
      <c r="CE7" s="25">
        <v>161.6</v>
      </c>
      <c r="CF7" s="25">
        <v>165.47</v>
      </c>
      <c r="CG7" s="25">
        <v>167.46</v>
      </c>
      <c r="CH7" s="25">
        <v>168.56</v>
      </c>
      <c r="CI7" s="25">
        <v>167.1</v>
      </c>
      <c r="CJ7" s="25">
        <v>167.86</v>
      </c>
      <c r="CK7" s="25">
        <v>167.74</v>
      </c>
      <c r="CL7" s="25">
        <v>66.67</v>
      </c>
      <c r="CM7" s="25">
        <v>65.62</v>
      </c>
      <c r="CN7" s="25">
        <v>64.98</v>
      </c>
      <c r="CO7" s="25">
        <v>65.599999999999994</v>
      </c>
      <c r="CP7" s="25">
        <v>64.290000000000006</v>
      </c>
      <c r="CQ7" s="25">
        <v>59.74</v>
      </c>
      <c r="CR7" s="25">
        <v>59.46</v>
      </c>
      <c r="CS7" s="25">
        <v>59.51</v>
      </c>
      <c r="CT7" s="25">
        <v>59.91</v>
      </c>
      <c r="CU7" s="25">
        <v>59.4</v>
      </c>
      <c r="CV7" s="25">
        <v>60.29</v>
      </c>
      <c r="CW7" s="25">
        <v>86.39</v>
      </c>
      <c r="CX7" s="25">
        <v>86.41</v>
      </c>
      <c r="CY7" s="25">
        <v>86.44</v>
      </c>
      <c r="CZ7" s="25">
        <v>85.82</v>
      </c>
      <c r="DA7" s="25">
        <v>86.34</v>
      </c>
      <c r="DB7" s="25">
        <v>87.28</v>
      </c>
      <c r="DC7" s="25">
        <v>87.41</v>
      </c>
      <c r="DD7" s="25">
        <v>87.08</v>
      </c>
      <c r="DE7" s="25">
        <v>87.26</v>
      </c>
      <c r="DF7" s="25">
        <v>87.57</v>
      </c>
      <c r="DG7" s="25">
        <v>90.12</v>
      </c>
      <c r="DH7" s="25">
        <v>47.43</v>
      </c>
      <c r="DI7" s="25">
        <v>48.1</v>
      </c>
      <c r="DJ7" s="25">
        <v>47.74</v>
      </c>
      <c r="DK7" s="25">
        <v>48.18</v>
      </c>
      <c r="DL7" s="25">
        <v>49.26</v>
      </c>
      <c r="DM7" s="25">
        <v>46.94</v>
      </c>
      <c r="DN7" s="25">
        <v>47.62</v>
      </c>
      <c r="DO7" s="25">
        <v>48.55</v>
      </c>
      <c r="DP7" s="25">
        <v>49.2</v>
      </c>
      <c r="DQ7" s="25">
        <v>50.01</v>
      </c>
      <c r="DR7" s="25">
        <v>50.88</v>
      </c>
      <c r="DS7" s="25">
        <v>36.39</v>
      </c>
      <c r="DT7" s="25">
        <v>36.71</v>
      </c>
      <c r="DU7" s="25">
        <v>37.130000000000003</v>
      </c>
      <c r="DV7" s="25">
        <v>37.28</v>
      </c>
      <c r="DW7" s="25">
        <v>38.11</v>
      </c>
      <c r="DX7" s="25">
        <v>14.48</v>
      </c>
      <c r="DY7" s="25">
        <v>16.27</v>
      </c>
      <c r="DZ7" s="25">
        <v>17.11</v>
      </c>
      <c r="EA7" s="25">
        <v>18.329999999999998</v>
      </c>
      <c r="EB7" s="25">
        <v>20.27</v>
      </c>
      <c r="EC7" s="25">
        <v>22.3</v>
      </c>
      <c r="ED7" s="25">
        <v>0.6</v>
      </c>
      <c r="EE7" s="25">
        <v>0.94</v>
      </c>
      <c r="EF7" s="25">
        <v>0.95</v>
      </c>
      <c r="EG7" s="25">
        <v>0.76</v>
      </c>
      <c r="EH7" s="25">
        <v>0.43</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2023-01-31T05:17:02Z</cp:lastPrinted>
  <dcterms:created xsi:type="dcterms:W3CDTF">2022-12-01T01:00:04Z</dcterms:created>
  <dcterms:modified xsi:type="dcterms:W3CDTF">2023-02-09T01:07:38Z</dcterms:modified>
  <cp:category/>
</cp:coreProperties>
</file>