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Zencho-fs.aicnw.intra.aichi\BC103000_総務部市町村課\理財G（全庁ファイルサーバー）\14 経営比較分析表\R4\07_完成版データ（事業ごと）\01上水道\"/>
    </mc:Choice>
  </mc:AlternateContent>
  <xr:revisionPtr revIDLastSave="0" documentId="13_ncr:1_{0852E6A8-8D79-4539-B7DE-3AFAF02BD7D5}" xr6:coauthVersionLast="47" xr6:coauthVersionMax="47" xr10:uidLastSave="{00000000-0000-0000-0000-000000000000}"/>
  <workbookProtection workbookAlgorithmName="SHA-512" workbookHashValue="XKAX3N9XutMAEUNQ8Eb63QUoKce6pTjqK0PPE+eEzocuuvhq3MAher++6QQg0Ad92MRgDmZjw9k6R3NbJWhCNQ==" workbookSaltValue="K3KsdE/olGhDCj9mvaxSwQ==" workbookSpinCount="100000" lockStructure="1"/>
  <bookViews>
    <workbookView xWindow="-98" yWindow="-98" windowWidth="17115" windowHeight="10876"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AT10" i="4" s="1"/>
  <c r="U6" i="5"/>
  <c r="AL10" i="4" s="1"/>
  <c r="T6" i="5"/>
  <c r="BB8" i="4" s="1"/>
  <c r="S6" i="5"/>
  <c r="AT8" i="4" s="1"/>
  <c r="R6" i="5"/>
  <c r="AL8" i="4" s="1"/>
  <c r="Q6" i="5"/>
  <c r="P6" i="5"/>
  <c r="O6" i="5"/>
  <c r="N6" i="5"/>
  <c r="B10" i="4" s="1"/>
  <c r="M6" i="5"/>
  <c r="L6" i="5"/>
  <c r="K6" i="5"/>
  <c r="J6" i="5"/>
  <c r="I6" i="5"/>
  <c r="B8" i="4" s="1"/>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L85" i="4"/>
  <c r="K85" i="4"/>
  <c r="J85" i="4"/>
  <c r="F85" i="4"/>
  <c r="BB10" i="4"/>
  <c r="W10" i="4"/>
  <c r="P10" i="4"/>
  <c r="I10" i="4"/>
  <c r="AD8" i="4"/>
  <c r="W8" i="4"/>
  <c r="P8" i="4"/>
  <c r="I8" i="4"/>
</calcChain>
</file>

<file path=xl/sharedStrings.xml><?xml version="1.0" encoding="utf-8"?>
<sst xmlns="http://schemas.openxmlformats.org/spreadsheetml/2006/main" count="228" uniqueCount="115">
  <si>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</si>
  <si>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</si>
  <si>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</si>
  <si>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</si>
  <si>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</si>
  <si>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</si>
  <si>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</si>
  <si>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</si>
  <si>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</si>
  <si>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</si>
  <si>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</si>
  <si>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</si>
  <si>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</si>
  <si>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</si>
  <si>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</si>
  <si>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</si>
  <si>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</si>
  <si>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</si>
  <si>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</si>
  <si>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</si>
  <si>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</si>
  <si>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</si>
  <si>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</si>
  <si>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</si>
  <si>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</si>
  <si>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</si>
  <si>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</si>
  <si>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</si>
  <si>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</si>
  <si>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</si>
  <si>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</si>
  <si>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</si>
  <si>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</si>
  <si>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</si>
  <si>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</si>
  <si>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</si>
  <si>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</si>
  <si>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</si>
  <si>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</si>
  <si>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</si>
  <si>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</si>
  <si>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</si>
  <si>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</si>
  <si>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</si>
  <si>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</si>
  <si>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</si>
  <si>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</si>
  <si>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</si>
  <si>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</si>
  <si>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</si>
  <si>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</si>
  <si>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</si>
  <si>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</si>
  <si>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</si>
  <si>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</si>
  <si>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</si>
  <si>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</si>
  <si>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</si>
  <si>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</si>
  <si>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</si>
  <si>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</si>
  <si>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</si>
  <si>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</si>
  <si>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</si>
  <si>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</si>
  <si>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</si>
  <si>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</si>
  <si>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</si>
  <si>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</si>
  <si>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</si>
  <si>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</si>
  <si>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</si>
  <si>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</si>
  <si>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</si>
  <si>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</si>
  <si>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</si>
  <si>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</si>
  <si>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</si>
  <si>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</si>
  <si>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</si>
  <si>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</si>
  <si>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</si>
  <si>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</si>
  <si>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</si>
  <si>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</si>
  <si>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</si>
  <si>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</si>
  <si>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</si>
  <si>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</si>
  <si>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</si>
  <si>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</si>
  <si>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</si>
  <si>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</si>
  <si>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津島市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</si>
  <si>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</si>
  <si>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</si>
  <si>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</si>
  <si>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</si>
  <si>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</si>
  <si>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</si>
  <si>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</si>
  <si>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</si>
  <si>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</si>
  <si>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</si>
  <si>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</si>
  <si>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</si>
  <si>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</si>
  <si>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</si>
  <si>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</si>
  <si>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</si>
  <si>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</si>
  <si>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</si>
  <si>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①経常収支比率は、100％を超えているが全国平均・類似団体平均値に比べ低い。前年度より更に下回っている。これは、給水人口減少による給水収益の減少による総収益の減少に対して、修繕費・動力費・委託料・減価償却費の増加により総費用が増加したことによるものである。引き続き、収益の向上とともに、経費削減に努める必要がある。
③流動比率は、全国平均を上回った。配水管改良工事等の工事請負費に係る未払金（流動負債）が減少したことによる。
④企業債残高対給水収益比率は全国平均・類似団体平均値を上回っている。これは老朽化した管路・設備の更新にかかる費用が増加するため、企業債借入額が増加し、企業債現在高が増加しているためである。交付金を活用し、財源確保を図り、安定した経営基盤の確保に努める必要がある。
⑤料金回収率・⑥給水原価は給水収益・有収水量が減少しているなかで、費用合計から長期前受金戻入を差し引いた金額が前年度と比べ増加しているため、前年度と比べると悪化傾向にある。経費削減や更新投資に充てる財源の確保に努める必要がある。
⑦施設利用率は、総配水量が減少したことにより数値が減少しているものの、全国平均・類似団体平均値に比べ高く、施設が効率的に運用されている。
⑧有収率は、依然として全国平均・類似団体平均値に比べ低い。前年度と比べると、有収水量の減少に伴って総配水量も減少しているため結果として有収率はやや増加している。管路の更新等により、漏水防止対策を引き続き講じる必要がある。</t>
    <rPh sb="14" eb="15">
      <t>コ</t>
    </rPh>
    <rPh sb="20" eb="22">
      <t>ゼンコク</t>
    </rPh>
    <rPh sb="22" eb="24">
      <t>ヘイキン</t>
    </rPh>
    <rPh sb="25" eb="27">
      <t>ルイジ</t>
    </rPh>
    <rPh sb="27" eb="29">
      <t>ダンタイ</t>
    </rPh>
    <rPh sb="29" eb="32">
      <t>ヘイキンチ</t>
    </rPh>
    <rPh sb="33" eb="34">
      <t>クラ</t>
    </rPh>
    <rPh sb="35" eb="36">
      <t>ヒク</t>
    </rPh>
    <rPh sb="38" eb="41">
      <t>ゼンネンド</t>
    </rPh>
    <rPh sb="43" eb="44">
      <t>サラ</t>
    </rPh>
    <rPh sb="45" eb="47">
      <t>シタマワ</t>
    </rPh>
    <rPh sb="65" eb="67">
      <t>キュウスイ</t>
    </rPh>
    <rPh sb="70" eb="71">
      <t>ゲン</t>
    </rPh>
    <rPh sb="71" eb="72">
      <t>ショウ</t>
    </rPh>
    <rPh sb="75" eb="78">
      <t>ソウシュウエキ</t>
    </rPh>
    <rPh sb="79" eb="80">
      <t>ゲン</t>
    </rPh>
    <rPh sb="80" eb="81">
      <t>ショウ</t>
    </rPh>
    <rPh sb="82" eb="83">
      <t>タイ</t>
    </rPh>
    <rPh sb="86" eb="89">
      <t>シュウゼンヒ</t>
    </rPh>
    <rPh sb="90" eb="92">
      <t>ドウリョク</t>
    </rPh>
    <rPh sb="92" eb="93">
      <t>ヒ</t>
    </rPh>
    <rPh sb="94" eb="97">
      <t>イタクリョウ</t>
    </rPh>
    <rPh sb="104" eb="106">
      <t>ゾウカ</t>
    </rPh>
    <rPh sb="109" eb="112">
      <t>ソウヒヨウ</t>
    </rPh>
    <rPh sb="128" eb="129">
      <t>ヒ</t>
    </rPh>
    <rPh sb="130" eb="131">
      <t>ツヅ</t>
    </rPh>
    <rPh sb="133" eb="135">
      <t>シュウエキ</t>
    </rPh>
    <rPh sb="136" eb="138">
      <t>コウジョウ</t>
    </rPh>
    <rPh sb="143" eb="145">
      <t>ケイヒ</t>
    </rPh>
    <rPh sb="151" eb="153">
      <t>ヒツヨウ</t>
    </rPh>
    <rPh sb="159" eb="161">
      <t>リュウドウ</t>
    </rPh>
    <rPh sb="161" eb="163">
      <t>ヒリツ</t>
    </rPh>
    <rPh sb="165" eb="167">
      <t>ゼンコク</t>
    </rPh>
    <rPh sb="167" eb="169">
      <t>ヘイキン</t>
    </rPh>
    <rPh sb="170" eb="171">
      <t>ウエ</t>
    </rPh>
    <rPh sb="178" eb="180">
      <t>カイリョウ</t>
    </rPh>
    <rPh sb="180" eb="182">
      <t>コウジ</t>
    </rPh>
    <rPh sb="182" eb="183">
      <t>ナド</t>
    </rPh>
    <rPh sb="185" eb="187">
      <t>コウジ</t>
    </rPh>
    <rPh sb="188" eb="189">
      <t>オオ</t>
    </rPh>
    <rPh sb="195" eb="197">
      <t>コウジ</t>
    </rPh>
    <rPh sb="197" eb="199">
      <t>ウケオイ</t>
    </rPh>
    <rPh sb="199" eb="200">
      <t>ヒ</t>
    </rPh>
    <rPh sb="201" eb="202">
      <t>カカ</t>
    </rPh>
    <rPh sb="207" eb="209">
      <t>リュウドウ</t>
    </rPh>
    <rPh sb="209" eb="211">
      <t>フサイ</t>
    </rPh>
    <rPh sb="214" eb="216">
      <t>サクゲン</t>
    </rPh>
    <rPh sb="217" eb="218">
      <t>ハカ</t>
    </rPh>
    <rPh sb="227" eb="229">
      <t>ゼンコク</t>
    </rPh>
    <rPh sb="229" eb="231">
      <t>ヘイキン</t>
    </rPh>
    <rPh sb="251" eb="253">
      <t>シュウエキ</t>
    </rPh>
    <rPh sb="253" eb="255">
      <t>ヒリツ</t>
    </rPh>
    <rPh sb="281" eb="283">
      <t>コウシン</t>
    </rPh>
    <rPh sb="288" eb="290">
      <t>キギョウ</t>
    </rPh>
    <rPh sb="290" eb="291">
      <t>サイ</t>
    </rPh>
    <rPh sb="291" eb="294">
      <t>ゲンザイダカ</t>
    </rPh>
    <rPh sb="295" eb="297">
      <t>ゾウカ</t>
    </rPh>
    <rPh sb="312" eb="314">
      <t>ヨソク</t>
    </rPh>
    <rPh sb="318" eb="321">
      <t>コウフキン</t>
    </rPh>
    <rPh sb="322" eb="324">
      <t>カツヨウ</t>
    </rPh>
    <rPh sb="326" eb="328">
      <t>ザイゲン</t>
    </rPh>
    <rPh sb="328" eb="330">
      <t>カクホ</t>
    </rPh>
    <rPh sb="331" eb="332">
      <t>ハカ</t>
    </rPh>
    <rPh sb="334" eb="336">
      <t>アンテイ</t>
    </rPh>
    <rPh sb="346" eb="348">
      <t>リョウキン</t>
    </rPh>
    <rPh sb="348" eb="350">
      <t>カイシュウ</t>
    </rPh>
    <rPh sb="350" eb="351">
      <t>リツ</t>
    </rPh>
    <rPh sb="378" eb="380">
      <t>ヒヨウ</t>
    </rPh>
    <rPh sb="380" eb="382">
      <t>ゴウケイ</t>
    </rPh>
    <rPh sb="384" eb="386">
      <t>チョウキ</t>
    </rPh>
    <rPh sb="386" eb="389">
      <t>マエウケキン</t>
    </rPh>
    <rPh sb="389" eb="391">
      <t>レイニュウ</t>
    </rPh>
    <rPh sb="392" eb="393">
      <t>サ</t>
    </rPh>
    <rPh sb="394" eb="395">
      <t>ヒ</t>
    </rPh>
    <rPh sb="397" eb="399">
      <t>キンガク</t>
    </rPh>
    <rPh sb="400" eb="403">
      <t>ゼンネンド</t>
    </rPh>
    <rPh sb="404" eb="405">
      <t>クラ</t>
    </rPh>
    <rPh sb="406" eb="408">
      <t>ゾウカ</t>
    </rPh>
    <rPh sb="423" eb="425">
      <t>アッカ</t>
    </rPh>
    <rPh sb="425" eb="427">
      <t>ケイコウ</t>
    </rPh>
    <rPh sb="431" eb="433">
      <t>ケイヒ</t>
    </rPh>
    <rPh sb="433" eb="435">
      <t>サクゲン</t>
    </rPh>
    <rPh sb="436" eb="438">
      <t>コウシン</t>
    </rPh>
    <rPh sb="438" eb="440">
      <t>トウシ</t>
    </rPh>
    <rPh sb="441" eb="442">
      <t>ア</t>
    </rPh>
    <rPh sb="444" eb="446">
      <t>ザイゲン</t>
    </rPh>
    <rPh sb="447" eb="449">
      <t>カクホ</t>
    </rPh>
    <rPh sb="450" eb="451">
      <t>ツト</t>
    </rPh>
    <rPh sb="453" eb="455">
      <t>ヒツヨウ</t>
    </rPh>
    <rPh sb="459" eb="460">
      <t>シメ</t>
    </rPh>
    <rPh sb="467" eb="469">
      <t>シセツ</t>
    </rPh>
    <rPh sb="469" eb="471">
      <t>リヨウ</t>
    </rPh>
    <rPh sb="471" eb="472">
      <t>リツ</t>
    </rPh>
    <rPh sb="473" eb="475">
      <t>ゲンショウ</t>
    </rPh>
    <rPh sb="482" eb="483">
      <t>ショウ</t>
    </rPh>
    <rPh sb="485" eb="487">
      <t>ゲンショウ</t>
    </rPh>
    <rPh sb="488" eb="490">
      <t>スウチ</t>
    </rPh>
    <rPh sb="514" eb="515">
      <t>クラ</t>
    </rPh>
    <rPh sb="516" eb="517">
      <t>タカ</t>
    </rPh>
    <rPh sb="519" eb="521">
      <t>シセツ</t>
    </rPh>
    <rPh sb="522" eb="525">
      <t>コウリツテキ</t>
    </rPh>
    <rPh sb="526" eb="528">
      <t>ウンヨウ</t>
    </rPh>
    <rPh sb="542" eb="544">
      <t>カクホ</t>
    </rPh>
    <rPh sb="545" eb="546">
      <t>ツト</t>
    </rPh>
    <rPh sb="558" eb="561">
      <t>ゼンネンド</t>
    </rPh>
    <rPh sb="562" eb="563">
      <t>クラ</t>
    </rPh>
    <rPh sb="567" eb="569">
      <t>ユウシュウ</t>
    </rPh>
    <rPh sb="569" eb="571">
      <t>スイリョウ</t>
    </rPh>
    <rPh sb="572" eb="574">
      <t>ゲンショウ</t>
    </rPh>
    <rPh sb="575" eb="576">
      <t>トモナ</t>
    </rPh>
    <rPh sb="578" eb="579">
      <t>ソウ</t>
    </rPh>
    <rPh sb="579" eb="581">
      <t>ハイスイ</t>
    </rPh>
    <rPh sb="581" eb="582">
      <t>リョウ</t>
    </rPh>
    <rPh sb="583" eb="585">
      <t>ゲンショウ</t>
    </rPh>
    <rPh sb="591" eb="593">
      <t>ケッカ</t>
    </rPh>
    <rPh sb="596" eb="599">
      <t>ユウシュウリツ</t>
    </rPh>
    <rPh sb="602" eb="604">
      <t>ゾウカ</t>
    </rPh>
    <rPh sb="615" eb="617">
      <t>カンロ</t>
    </rPh>
    <rPh sb="620" eb="621">
      <t>ヒク</t>
    </rPh>
    <rPh sb="623" eb="626">
      <t>ハイスイカン</t>
    </rPh>
    <phoneticPr fontId="4"/>
  </si>
  <si>
    <t>①有形固定資産減価償却率は、全国平均・類似団体平均値に比べ低いが、前年度より数値は上昇している。これは施設等の改築更新事業の実施により減価償却累計額・償却資産ともに増加しているが、工事の繰越や継続事業の工事を建設仮勘定に残したため、分母である償却資産の増加割合が下がったことによる。工事については収支のバランスを考慮して事業時期を平準化し、経営の安定化を図る必要がある。
②管路経年化率は、全国平均・類似団体平均値に比べかなり高い状況にあり、年々増加傾向にある。老朽化及び緊急性の高い管路から優先的に更新を進め、管路の健全度向上に努めていく必要がある。
③管路更新率は、全国平均・類似団体平均値に比べかなり下回った。②管路経年化率が平均値を大きく上回っているため計画的更新を進めているが、工事の繰越等により更新配水管延長が減少したためである。引き続き計画的更新を進めていきたい。</t>
    <rPh sb="1" eb="3">
      <t>ユウケイ</t>
    </rPh>
    <rPh sb="3" eb="5">
      <t>コテイ</t>
    </rPh>
    <rPh sb="5" eb="7">
      <t>シサン</t>
    </rPh>
    <rPh sb="7" eb="9">
      <t>ゲンカ</t>
    </rPh>
    <rPh sb="9" eb="11">
      <t>ショウキャク</t>
    </rPh>
    <rPh sb="11" eb="12">
      <t>リツ</t>
    </rPh>
    <rPh sb="38" eb="40">
      <t>スウチ</t>
    </rPh>
    <rPh sb="41" eb="43">
      <t>ジョウショウ</t>
    </rPh>
    <rPh sb="67" eb="69">
      <t>ゲンカ</t>
    </rPh>
    <rPh sb="69" eb="71">
      <t>ショウキャク</t>
    </rPh>
    <rPh sb="71" eb="73">
      <t>ルイケイ</t>
    </rPh>
    <rPh sb="73" eb="74">
      <t>ガク</t>
    </rPh>
    <rPh sb="82" eb="84">
      <t>ゾウカ</t>
    </rPh>
    <rPh sb="90" eb="92">
      <t>コウジ</t>
    </rPh>
    <rPh sb="93" eb="95">
      <t>クリコシ</t>
    </rPh>
    <rPh sb="96" eb="98">
      <t>ケイゾク</t>
    </rPh>
    <rPh sb="98" eb="100">
      <t>ジギョウ</t>
    </rPh>
    <rPh sb="101" eb="103">
      <t>コウジ</t>
    </rPh>
    <rPh sb="104" eb="106">
      <t>ケンセツ</t>
    </rPh>
    <rPh sb="106" eb="109">
      <t>カリカンジョウ</t>
    </rPh>
    <rPh sb="110" eb="111">
      <t>ノコ</t>
    </rPh>
    <rPh sb="116" eb="118">
      <t>ブンボ</t>
    </rPh>
    <rPh sb="121" eb="123">
      <t>ショウキャク</t>
    </rPh>
    <rPh sb="123" eb="125">
      <t>シサン</t>
    </rPh>
    <rPh sb="126" eb="128">
      <t>ゾウカ</t>
    </rPh>
    <rPh sb="128" eb="130">
      <t>ワリアイ</t>
    </rPh>
    <rPh sb="131" eb="132">
      <t>サ</t>
    </rPh>
    <rPh sb="141" eb="142">
      <t>タイ</t>
    </rPh>
    <rPh sb="144" eb="146">
      <t>ショウキャク</t>
    </rPh>
    <rPh sb="146" eb="148">
      <t>シサン</t>
    </rPh>
    <rPh sb="149" eb="151">
      <t>ゾウカ</t>
    </rPh>
    <rPh sb="151" eb="153">
      <t>ワリアイ</t>
    </rPh>
    <rPh sb="154" eb="155">
      <t>サ</t>
    </rPh>
    <rPh sb="164" eb="166">
      <t>コウジ</t>
    </rPh>
    <rPh sb="178" eb="180">
      <t>コウリョ</t>
    </rPh>
    <rPh sb="183" eb="185">
      <t>ジギョウ</t>
    </rPh>
    <rPh sb="192" eb="194">
      <t>ケイエイ</t>
    </rPh>
    <rPh sb="195" eb="198">
      <t>アンテイカ</t>
    </rPh>
    <rPh sb="199" eb="200">
      <t>ハカ</t>
    </rPh>
    <rPh sb="202" eb="204">
      <t>ヒツヨウ</t>
    </rPh>
    <rPh sb="209" eb="211">
      <t>カンロ</t>
    </rPh>
    <rPh sb="211" eb="214">
      <t>ケイネンカ</t>
    </rPh>
    <rPh sb="214" eb="215">
      <t>リツ</t>
    </rPh>
    <rPh sb="235" eb="236">
      <t>タカ</t>
    </rPh>
    <rPh sb="238" eb="240">
      <t>ジョウキョウ</t>
    </rPh>
    <rPh sb="244" eb="246">
      <t>ネンネン</t>
    </rPh>
    <rPh sb="246" eb="248">
      <t>ゾウカ</t>
    </rPh>
    <rPh sb="248" eb="250">
      <t>ケイコウ</t>
    </rPh>
    <rPh sb="293" eb="295">
      <t>ヒツヨウ</t>
    </rPh>
    <rPh sb="307" eb="309">
      <t>コウシン</t>
    </rPh>
    <rPh sb="309" eb="310">
      <t>リツ</t>
    </rPh>
    <rPh sb="331" eb="333">
      <t>カンロ</t>
    </rPh>
    <rPh sb="333" eb="336">
      <t>ケイネンカ</t>
    </rPh>
    <rPh sb="336" eb="337">
      <t>リツ</t>
    </rPh>
    <rPh sb="338" eb="341">
      <t>ヘイキンチ</t>
    </rPh>
    <rPh sb="344" eb="346">
      <t>コウジ</t>
    </rPh>
    <rPh sb="347" eb="349">
      <t>クリコシ</t>
    </rPh>
    <rPh sb="349" eb="350">
      <t>ナド</t>
    </rPh>
    <rPh sb="353" eb="355">
      <t>コウシン</t>
    </rPh>
    <rPh sb="355" eb="358">
      <t>ハイスイカン</t>
    </rPh>
    <rPh sb="358" eb="360">
      <t>エンチョウ</t>
    </rPh>
    <rPh sb="361" eb="363">
      <t>ゲンショウ</t>
    </rPh>
    <rPh sb="371" eb="372">
      <t>ヒ</t>
    </rPh>
    <rPh sb="373" eb="374">
      <t>ツヅ</t>
    </rPh>
    <rPh sb="375" eb="378">
      <t>ケイカクテキ</t>
    </rPh>
    <rPh sb="378" eb="380">
      <t>コウシン</t>
    </rPh>
    <rPh sb="381" eb="382">
      <t>スス</t>
    </rPh>
    <phoneticPr fontId="4"/>
  </si>
  <si>
    <t>　今のところは、現行の水道料金のまま欠損金を発生させることなく水道事業の運営・維持管理を行っている。今後は人口減少に伴う給水収益の減少が進む。一方、老朽化した管路や配水場設備の更新に多額の投資が必要であり、加えて動力費や諸材料等の高騰により維持管理・運営費の経費節減は限界にきている。損益収支が赤字に転落するのは時間の問題である。
　将来に向けて更なる効率的な経費削減や財源確保を行っていくが、一般会計からの一定の繰り入れや水道料金改定を考えなければならない時期にきている。
　より有収率の向上に努めるとともに、更新事業の平準化、投資可能額を最大限効率的に運用することにより健全な経営の維持に努める。更新にあたっては、経営を圧迫しないように、投資可能額を効率的に運用することにより健全経営に努める。
　また、平成29年度に策定した津島市水道事業経営戦略に基づき、進捗管理を行っていくとともに、見直しを令和７年度に行う予定である。</t>
    <rPh sb="1" eb="2">
      <t>イマ</t>
    </rPh>
    <rPh sb="8" eb="10">
      <t>ゲンコウ</t>
    </rPh>
    <rPh sb="11" eb="13">
      <t>スイドウ</t>
    </rPh>
    <rPh sb="13" eb="15">
      <t>リョウキン</t>
    </rPh>
    <rPh sb="31" eb="33">
      <t>スイドウ</t>
    </rPh>
    <rPh sb="33" eb="35">
      <t>ジギョウ</t>
    </rPh>
    <rPh sb="39" eb="41">
      <t>イジ</t>
    </rPh>
    <rPh sb="41" eb="43">
      <t>カンリ</t>
    </rPh>
    <rPh sb="44" eb="45">
      <t>オコナ</t>
    </rPh>
    <rPh sb="50" eb="52">
      <t>コンゴ</t>
    </rPh>
    <rPh sb="71" eb="73">
      <t>イッポウ</t>
    </rPh>
    <rPh sb="74" eb="77">
      <t>ロウキュウカ</t>
    </rPh>
    <rPh sb="79" eb="81">
      <t>カンロ</t>
    </rPh>
    <rPh sb="82" eb="84">
      <t>ハイスイ</t>
    </rPh>
    <rPh sb="84" eb="85">
      <t>バ</t>
    </rPh>
    <rPh sb="94" eb="96">
      <t>トウシ</t>
    </rPh>
    <rPh sb="103" eb="104">
      <t>クワ</t>
    </rPh>
    <rPh sb="106" eb="108">
      <t>ドウリョク</t>
    </rPh>
    <rPh sb="108" eb="109">
      <t>ヒ</t>
    </rPh>
    <rPh sb="110" eb="111">
      <t>ショ</t>
    </rPh>
    <rPh sb="111" eb="113">
      <t>ザイリョウ</t>
    </rPh>
    <rPh sb="113" eb="114">
      <t>ナド</t>
    </rPh>
    <rPh sb="115" eb="117">
      <t>コウトウ</t>
    </rPh>
    <rPh sb="120" eb="122">
      <t>イジ</t>
    </rPh>
    <rPh sb="122" eb="124">
      <t>カンリ</t>
    </rPh>
    <rPh sb="129" eb="131">
      <t>ケイヒ</t>
    </rPh>
    <rPh sb="131" eb="133">
      <t>セツゲン</t>
    </rPh>
    <rPh sb="134" eb="136">
      <t>ゲンカイ</t>
    </rPh>
    <rPh sb="142" eb="144">
      <t>ソンエキ</t>
    </rPh>
    <rPh sb="144" eb="146">
      <t>シュウシ</t>
    </rPh>
    <rPh sb="147" eb="149">
      <t>アカジ</t>
    </rPh>
    <rPh sb="150" eb="152">
      <t>テンラク</t>
    </rPh>
    <rPh sb="156" eb="158">
      <t>ジカン</t>
    </rPh>
    <rPh sb="159" eb="161">
      <t>モンダイ</t>
    </rPh>
    <rPh sb="167" eb="169">
      <t>ショウライ</t>
    </rPh>
    <rPh sb="170" eb="171">
      <t>ム</t>
    </rPh>
    <rPh sb="176" eb="178">
      <t>コウリツ</t>
    </rPh>
    <rPh sb="178" eb="179">
      <t>テキ</t>
    </rPh>
    <rPh sb="185" eb="187">
      <t>ザイゲン</t>
    </rPh>
    <rPh sb="187" eb="189">
      <t>カクホ</t>
    </rPh>
    <rPh sb="190" eb="191">
      <t>オコナ</t>
    </rPh>
    <rPh sb="197" eb="199">
      <t>イッパン</t>
    </rPh>
    <rPh sb="199" eb="201">
      <t>カイケイ</t>
    </rPh>
    <rPh sb="204" eb="206">
      <t>イッテイ</t>
    </rPh>
    <rPh sb="207" eb="208">
      <t>ク</t>
    </rPh>
    <rPh sb="209" eb="210">
      <t>イ</t>
    </rPh>
    <rPh sb="212" eb="214">
      <t>スイドウ</t>
    </rPh>
    <rPh sb="214" eb="216">
      <t>リョウキン</t>
    </rPh>
    <rPh sb="216" eb="218">
      <t>カイテイ</t>
    </rPh>
    <rPh sb="219" eb="220">
      <t>カンガ</t>
    </rPh>
    <rPh sb="229" eb="231">
      <t>ジキ</t>
    </rPh>
    <rPh sb="256" eb="258">
      <t>コウシン</t>
    </rPh>
    <rPh sb="258" eb="260">
      <t>ジギョウ</t>
    </rPh>
    <rPh sb="261" eb="264">
      <t>ヘイジュンカ</t>
    </rPh>
    <rPh sb="354" eb="356">
      <t>ヘイセイ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</si>
</sst>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9"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9.6999999999999993"/>
      <color theme="1"/>
      <name val="ＭＳ ゴシック"/>
      <family val="3"/>
      <charset val="128"/>
    </font>
    <font>
      <sz val="9.5"/>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8" fillId="0" borderId="9" xfId="0" applyFont="1" applyBorder="1" applyAlignment="1" applyProtection="1">
      <alignment horizontal="left" vertical="top" wrapText="1"/>
      <protection locked="0"/>
    </xf>
    <xf numFmtId="0" fontId="18" fillId="0" borderId="0" xfId="0" applyFont="1" applyAlignment="1" applyProtection="1">
      <alignment horizontal="left" vertical="top" wrapText="1"/>
      <protection locked="0"/>
    </xf>
    <xf numFmtId="0" fontId="18" fillId="0" borderId="10" xfId="0" applyFont="1" applyBorder="1" applyAlignment="1" applyProtection="1">
      <alignment horizontal="left" vertical="top" wrapText="1"/>
      <protection locked="0"/>
    </xf>
    <xf numFmtId="0" fontId="18" fillId="0" borderId="11"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16"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7" fillId="0" borderId="9" xfId="0" applyFont="1" applyBorder="1" applyAlignment="1" applyProtection="1">
      <alignment horizontal="left" vertical="top" wrapText="1"/>
      <protection locked="0"/>
    </xf>
    <xf numFmtId="0" fontId="17" fillId="0" borderId="0" xfId="0" applyFont="1" applyAlignment="1" applyProtection="1">
      <alignment horizontal="left" vertical="top" wrapText="1"/>
      <protection locked="0"/>
    </xf>
    <xf numFmtId="0" fontId="17" fillId="0" borderId="10"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0.6</c:v>
                </c:pt>
                <c:pt idx="1">
                  <c:v>0.94</c:v>
                </c:pt>
                <c:pt idx="2">
                  <c:v>0.95</c:v>
                </c:pt>
                <c:pt idx="3">
                  <c:v>0.76</c:v>
                </c:pt>
                <c:pt idx="4">
                  <c:v>0.43</c:v>
                </c:pt>
              </c:numCache>
            </c:numRef>
          </c:val>
          <c:extLst>
            <c:ext xmlns:c16="http://schemas.microsoft.com/office/drawing/2014/chart" uri="{C3380CC4-5D6E-409C-BE32-E72D297353CC}">
              <c16:uniqueId val="{00000000-0FE3-4090-8BCC-8ACFAAA4A721}"/>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0.75</c:v>
                </c:pt>
                <c:pt idx="1">
                  <c:v>0.63</c:v>
                </c:pt>
                <c:pt idx="2">
                  <c:v>0.63</c:v>
                </c:pt>
                <c:pt idx="3">
                  <c:v>0.6</c:v>
                </c:pt>
                <c:pt idx="4">
                  <c:v>0.56000000000000005</c:v>
                </c:pt>
              </c:numCache>
            </c:numRef>
          </c:val>
          <c:smooth val="0"/>
          <c:extLst>
            <c:ext xmlns:c16="http://schemas.microsoft.com/office/drawing/2014/chart" uri="{C3380CC4-5D6E-409C-BE32-E72D297353CC}">
              <c16:uniqueId val="{00000001-0FE3-4090-8BCC-8ACFAAA4A721}"/>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66.67</c:v>
                </c:pt>
                <c:pt idx="1">
                  <c:v>65.62</c:v>
                </c:pt>
                <c:pt idx="2">
                  <c:v>64.98</c:v>
                </c:pt>
                <c:pt idx="3">
                  <c:v>65.599999999999994</c:v>
                </c:pt>
                <c:pt idx="4">
                  <c:v>64.290000000000006</c:v>
                </c:pt>
              </c:numCache>
            </c:numRef>
          </c:val>
          <c:extLst>
            <c:ext xmlns:c16="http://schemas.microsoft.com/office/drawing/2014/chart" uri="{C3380CC4-5D6E-409C-BE32-E72D297353CC}">
              <c16:uniqueId val="{00000000-0798-4BF9-B9BE-FEF0F4E0F0D0}"/>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59.74</c:v>
                </c:pt>
                <c:pt idx="1">
                  <c:v>59.46</c:v>
                </c:pt>
                <c:pt idx="2">
                  <c:v>59.51</c:v>
                </c:pt>
                <c:pt idx="3">
                  <c:v>59.91</c:v>
                </c:pt>
                <c:pt idx="4">
                  <c:v>59.4</c:v>
                </c:pt>
              </c:numCache>
            </c:numRef>
          </c:val>
          <c:smooth val="0"/>
          <c:extLst>
            <c:ext xmlns:c16="http://schemas.microsoft.com/office/drawing/2014/chart" uri="{C3380CC4-5D6E-409C-BE32-E72D297353CC}">
              <c16:uniqueId val="{00000001-0798-4BF9-B9BE-FEF0F4E0F0D0}"/>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86.39</c:v>
                </c:pt>
                <c:pt idx="1">
                  <c:v>86.41</c:v>
                </c:pt>
                <c:pt idx="2">
                  <c:v>86.44</c:v>
                </c:pt>
                <c:pt idx="3">
                  <c:v>85.82</c:v>
                </c:pt>
                <c:pt idx="4">
                  <c:v>86.34</c:v>
                </c:pt>
              </c:numCache>
            </c:numRef>
          </c:val>
          <c:extLst>
            <c:ext xmlns:c16="http://schemas.microsoft.com/office/drawing/2014/chart" uri="{C3380CC4-5D6E-409C-BE32-E72D297353CC}">
              <c16:uniqueId val="{00000000-D191-4196-BD06-6A565A685C6D}"/>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87.28</c:v>
                </c:pt>
                <c:pt idx="1">
                  <c:v>87.41</c:v>
                </c:pt>
                <c:pt idx="2">
                  <c:v>87.08</c:v>
                </c:pt>
                <c:pt idx="3">
                  <c:v>87.26</c:v>
                </c:pt>
                <c:pt idx="4">
                  <c:v>87.57</c:v>
                </c:pt>
              </c:numCache>
            </c:numRef>
          </c:val>
          <c:smooth val="0"/>
          <c:extLst>
            <c:ext xmlns:c16="http://schemas.microsoft.com/office/drawing/2014/chart" uri="{C3380CC4-5D6E-409C-BE32-E72D297353CC}">
              <c16:uniqueId val="{00000001-D191-4196-BD06-6A565A685C6D}"/>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107.09</c:v>
                </c:pt>
                <c:pt idx="1">
                  <c:v>106.65</c:v>
                </c:pt>
                <c:pt idx="2">
                  <c:v>109.16</c:v>
                </c:pt>
                <c:pt idx="3">
                  <c:v>108.55</c:v>
                </c:pt>
                <c:pt idx="4">
                  <c:v>105.92</c:v>
                </c:pt>
              </c:numCache>
            </c:numRef>
          </c:val>
          <c:extLst>
            <c:ext xmlns:c16="http://schemas.microsoft.com/office/drawing/2014/chart" uri="{C3380CC4-5D6E-409C-BE32-E72D297353CC}">
              <c16:uniqueId val="{00000000-1026-45C1-8E63-2EF2BBA784CF}"/>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112.15</c:v>
                </c:pt>
                <c:pt idx="1">
                  <c:v>111.44</c:v>
                </c:pt>
                <c:pt idx="2">
                  <c:v>111.17</c:v>
                </c:pt>
                <c:pt idx="3">
                  <c:v>110.91</c:v>
                </c:pt>
                <c:pt idx="4">
                  <c:v>111.49</c:v>
                </c:pt>
              </c:numCache>
            </c:numRef>
          </c:val>
          <c:smooth val="0"/>
          <c:extLst>
            <c:ext xmlns:c16="http://schemas.microsoft.com/office/drawing/2014/chart" uri="{C3380CC4-5D6E-409C-BE32-E72D297353CC}">
              <c16:uniqueId val="{00000001-1026-45C1-8E63-2EF2BBA784CF}"/>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47.43</c:v>
                </c:pt>
                <c:pt idx="1">
                  <c:v>48.1</c:v>
                </c:pt>
                <c:pt idx="2">
                  <c:v>47.74</c:v>
                </c:pt>
                <c:pt idx="3">
                  <c:v>48.18</c:v>
                </c:pt>
                <c:pt idx="4">
                  <c:v>49.26</c:v>
                </c:pt>
              </c:numCache>
            </c:numRef>
          </c:val>
          <c:extLst>
            <c:ext xmlns:c16="http://schemas.microsoft.com/office/drawing/2014/chart" uri="{C3380CC4-5D6E-409C-BE32-E72D297353CC}">
              <c16:uniqueId val="{00000000-CBB6-44E7-BB58-5E73951F232E}"/>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46.94</c:v>
                </c:pt>
                <c:pt idx="1">
                  <c:v>47.62</c:v>
                </c:pt>
                <c:pt idx="2">
                  <c:v>48.55</c:v>
                </c:pt>
                <c:pt idx="3">
                  <c:v>49.2</c:v>
                </c:pt>
                <c:pt idx="4">
                  <c:v>50.01</c:v>
                </c:pt>
              </c:numCache>
            </c:numRef>
          </c:val>
          <c:smooth val="0"/>
          <c:extLst>
            <c:ext xmlns:c16="http://schemas.microsoft.com/office/drawing/2014/chart" uri="{C3380CC4-5D6E-409C-BE32-E72D297353CC}">
              <c16:uniqueId val="{00000001-CBB6-44E7-BB58-5E73951F232E}"/>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36.39</c:v>
                </c:pt>
                <c:pt idx="1">
                  <c:v>36.71</c:v>
                </c:pt>
                <c:pt idx="2">
                  <c:v>37.130000000000003</c:v>
                </c:pt>
                <c:pt idx="3">
                  <c:v>37.28</c:v>
                </c:pt>
                <c:pt idx="4">
                  <c:v>38.11</c:v>
                </c:pt>
              </c:numCache>
            </c:numRef>
          </c:val>
          <c:extLst>
            <c:ext xmlns:c16="http://schemas.microsoft.com/office/drawing/2014/chart" uri="{C3380CC4-5D6E-409C-BE32-E72D297353CC}">
              <c16:uniqueId val="{00000000-8696-49E8-8491-D60C29DE91D6}"/>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14.48</c:v>
                </c:pt>
                <c:pt idx="1">
                  <c:v>16.27</c:v>
                </c:pt>
                <c:pt idx="2">
                  <c:v>17.11</c:v>
                </c:pt>
                <c:pt idx="3">
                  <c:v>18.329999999999998</c:v>
                </c:pt>
                <c:pt idx="4">
                  <c:v>20.27</c:v>
                </c:pt>
              </c:numCache>
            </c:numRef>
          </c:val>
          <c:smooth val="0"/>
          <c:extLst>
            <c:ext xmlns:c16="http://schemas.microsoft.com/office/drawing/2014/chart" uri="{C3380CC4-5D6E-409C-BE32-E72D297353CC}">
              <c16:uniqueId val="{00000001-8696-49E8-8491-D60C29DE91D6}"/>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B26-49A6-B469-EAA7021BFB4F}"/>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c:v>
                </c:pt>
                <c:pt idx="1">
                  <c:v>1.03</c:v>
                </c:pt>
                <c:pt idx="2">
                  <c:v>0.78</c:v>
                </c:pt>
                <c:pt idx="3">
                  <c:v>0.92</c:v>
                </c:pt>
                <c:pt idx="4">
                  <c:v>0.87</c:v>
                </c:pt>
              </c:numCache>
            </c:numRef>
          </c:val>
          <c:smooth val="0"/>
          <c:extLst>
            <c:ext xmlns:c16="http://schemas.microsoft.com/office/drawing/2014/chart" uri="{C3380CC4-5D6E-409C-BE32-E72D297353CC}">
              <c16:uniqueId val="{00000001-4B26-49A6-B469-EAA7021BFB4F}"/>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217.42</c:v>
                </c:pt>
                <c:pt idx="1">
                  <c:v>389.04</c:v>
                </c:pt>
                <c:pt idx="2">
                  <c:v>314.02999999999997</c:v>
                </c:pt>
                <c:pt idx="3">
                  <c:v>267.3</c:v>
                </c:pt>
                <c:pt idx="4">
                  <c:v>304.51</c:v>
                </c:pt>
              </c:numCache>
            </c:numRef>
          </c:val>
          <c:extLst>
            <c:ext xmlns:c16="http://schemas.microsoft.com/office/drawing/2014/chart" uri="{C3380CC4-5D6E-409C-BE32-E72D297353CC}">
              <c16:uniqueId val="{00000000-D78F-4A15-BD0E-CBC3ACB80DEB}"/>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355.5</c:v>
                </c:pt>
                <c:pt idx="1">
                  <c:v>349.83</c:v>
                </c:pt>
                <c:pt idx="2">
                  <c:v>360.86</c:v>
                </c:pt>
                <c:pt idx="3">
                  <c:v>350.79</c:v>
                </c:pt>
                <c:pt idx="4">
                  <c:v>354.57</c:v>
                </c:pt>
              </c:numCache>
            </c:numRef>
          </c:val>
          <c:smooth val="0"/>
          <c:extLst>
            <c:ext xmlns:c16="http://schemas.microsoft.com/office/drawing/2014/chart" uri="{C3380CC4-5D6E-409C-BE32-E72D297353CC}">
              <c16:uniqueId val="{00000001-D78F-4A15-BD0E-CBC3ACB80DEB}"/>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263.64999999999998</c:v>
                </c:pt>
                <c:pt idx="1">
                  <c:v>272</c:v>
                </c:pt>
                <c:pt idx="2">
                  <c:v>293.11</c:v>
                </c:pt>
                <c:pt idx="3">
                  <c:v>299.89999999999998</c:v>
                </c:pt>
                <c:pt idx="4">
                  <c:v>314.37</c:v>
                </c:pt>
              </c:numCache>
            </c:numRef>
          </c:val>
          <c:extLst>
            <c:ext xmlns:c16="http://schemas.microsoft.com/office/drawing/2014/chart" uri="{C3380CC4-5D6E-409C-BE32-E72D297353CC}">
              <c16:uniqueId val="{00000000-3FD2-4719-8C7E-96733A326432}"/>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312.58</c:v>
                </c:pt>
                <c:pt idx="1">
                  <c:v>314.87</c:v>
                </c:pt>
                <c:pt idx="2">
                  <c:v>309.27999999999997</c:v>
                </c:pt>
                <c:pt idx="3">
                  <c:v>322.92</c:v>
                </c:pt>
                <c:pt idx="4">
                  <c:v>303.45999999999998</c:v>
                </c:pt>
              </c:numCache>
            </c:numRef>
          </c:val>
          <c:smooth val="0"/>
          <c:extLst>
            <c:ext xmlns:c16="http://schemas.microsoft.com/office/drawing/2014/chart" uri="{C3380CC4-5D6E-409C-BE32-E72D297353CC}">
              <c16:uniqueId val="{00000001-3FD2-4719-8C7E-96733A326432}"/>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106.94</c:v>
                </c:pt>
                <c:pt idx="1">
                  <c:v>106.04</c:v>
                </c:pt>
                <c:pt idx="2">
                  <c:v>108.73</c:v>
                </c:pt>
                <c:pt idx="3">
                  <c:v>108.07</c:v>
                </c:pt>
                <c:pt idx="4">
                  <c:v>105.19</c:v>
                </c:pt>
              </c:numCache>
            </c:numRef>
          </c:val>
          <c:extLst>
            <c:ext xmlns:c16="http://schemas.microsoft.com/office/drawing/2014/chart" uri="{C3380CC4-5D6E-409C-BE32-E72D297353CC}">
              <c16:uniqueId val="{00000000-21AD-4C0D-BC1C-B745233FF428}"/>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104.57</c:v>
                </c:pt>
                <c:pt idx="1">
                  <c:v>103.54</c:v>
                </c:pt>
                <c:pt idx="2">
                  <c:v>103.32</c:v>
                </c:pt>
                <c:pt idx="3">
                  <c:v>100.85</c:v>
                </c:pt>
                <c:pt idx="4">
                  <c:v>103.79</c:v>
                </c:pt>
              </c:numCache>
            </c:numRef>
          </c:val>
          <c:smooth val="0"/>
          <c:extLst>
            <c:ext xmlns:c16="http://schemas.microsoft.com/office/drawing/2014/chart" uri="{C3380CC4-5D6E-409C-BE32-E72D297353CC}">
              <c16:uniqueId val="{00000001-21AD-4C0D-BC1C-B745233FF428}"/>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159.52000000000001</c:v>
                </c:pt>
                <c:pt idx="1">
                  <c:v>161.34</c:v>
                </c:pt>
                <c:pt idx="2">
                  <c:v>157.19</c:v>
                </c:pt>
                <c:pt idx="3">
                  <c:v>157.19999999999999</c:v>
                </c:pt>
                <c:pt idx="4">
                  <c:v>161.6</c:v>
                </c:pt>
              </c:numCache>
            </c:numRef>
          </c:val>
          <c:extLst>
            <c:ext xmlns:c16="http://schemas.microsoft.com/office/drawing/2014/chart" uri="{C3380CC4-5D6E-409C-BE32-E72D297353CC}">
              <c16:uniqueId val="{00000000-5842-4E21-ADA9-D8D2D2B36B55}"/>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165.47</c:v>
                </c:pt>
                <c:pt idx="1">
                  <c:v>167.46</c:v>
                </c:pt>
                <c:pt idx="2">
                  <c:v>168.56</c:v>
                </c:pt>
                <c:pt idx="3">
                  <c:v>167.1</c:v>
                </c:pt>
                <c:pt idx="4">
                  <c:v>167.86</c:v>
                </c:pt>
              </c:numCache>
            </c:numRef>
          </c:val>
          <c:smooth val="0"/>
          <c:extLst>
            <c:ext xmlns:c16="http://schemas.microsoft.com/office/drawing/2014/chart" uri="{C3380CC4-5D6E-409C-BE32-E72D297353CC}">
              <c16:uniqueId val="{00000001-5842-4E21-ADA9-D8D2D2B36B55}"/>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59765625" defaultRowHeight="12.75" x14ac:dyDescent="0.25"/>
  <cols>
    <col min="1" max="1" width="2.59765625" customWidth="1"/>
    <col min="2" max="62" width="3.73046875" customWidth="1"/>
    <col min="64" max="78" width="3.1328125" customWidth="1"/>
    <col min="79" max="79" width="4.46484375" bestFit="1" customWidth="1"/>
    <col min="81" max="82" width="4.46484375" bestFit="1" customWidth="1"/>
  </cols>
  <sheetData>
    <row r="1" spans="1:78" ht="17.25" customHeight="1" x14ac:dyDescent="0.2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2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2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2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5">
      <c r="A6" s="2"/>
      <c r="B6" s="32" t="str">
        <f>データ!H6</f>
        <v>愛知県　津島市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2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A4</v>
      </c>
      <c r="X8" s="44"/>
      <c r="Y8" s="44"/>
      <c r="Z8" s="44"/>
      <c r="AA8" s="44"/>
      <c r="AB8" s="44"/>
      <c r="AC8" s="44"/>
      <c r="AD8" s="44" t="str">
        <f>データ!$M$6</f>
        <v>非設置</v>
      </c>
      <c r="AE8" s="44"/>
      <c r="AF8" s="44"/>
      <c r="AG8" s="44"/>
      <c r="AH8" s="44"/>
      <c r="AI8" s="44"/>
      <c r="AJ8" s="44"/>
      <c r="AK8" s="2"/>
      <c r="AL8" s="45">
        <f>データ!$R$6</f>
        <v>60977</v>
      </c>
      <c r="AM8" s="45"/>
      <c r="AN8" s="45"/>
      <c r="AO8" s="45"/>
      <c r="AP8" s="45"/>
      <c r="AQ8" s="45"/>
      <c r="AR8" s="45"/>
      <c r="AS8" s="45"/>
      <c r="AT8" s="46">
        <f>データ!$S$6</f>
        <v>25.09</v>
      </c>
      <c r="AU8" s="47"/>
      <c r="AV8" s="47"/>
      <c r="AW8" s="47"/>
      <c r="AX8" s="47"/>
      <c r="AY8" s="47"/>
      <c r="AZ8" s="47"/>
      <c r="BA8" s="47"/>
      <c r="BB8" s="48">
        <f>データ!$T$6</f>
        <v>2430.33</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2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25">
      <c r="A10" s="2"/>
      <c r="B10" s="46" t="str">
        <f>データ!$N$6</f>
        <v>-</v>
      </c>
      <c r="C10" s="47"/>
      <c r="D10" s="47"/>
      <c r="E10" s="47"/>
      <c r="F10" s="47"/>
      <c r="G10" s="47"/>
      <c r="H10" s="47"/>
      <c r="I10" s="46">
        <f>データ!$O$6</f>
        <v>55.91</v>
      </c>
      <c r="J10" s="47"/>
      <c r="K10" s="47"/>
      <c r="L10" s="47"/>
      <c r="M10" s="47"/>
      <c r="N10" s="47"/>
      <c r="O10" s="81"/>
      <c r="P10" s="48">
        <f>データ!$P$6</f>
        <v>100</v>
      </c>
      <c r="Q10" s="48"/>
      <c r="R10" s="48"/>
      <c r="S10" s="48"/>
      <c r="T10" s="48"/>
      <c r="U10" s="48"/>
      <c r="V10" s="48"/>
      <c r="W10" s="45">
        <f>データ!$Q$6</f>
        <v>2673</v>
      </c>
      <c r="X10" s="45"/>
      <c r="Y10" s="45"/>
      <c r="Z10" s="45"/>
      <c r="AA10" s="45"/>
      <c r="AB10" s="45"/>
      <c r="AC10" s="45"/>
      <c r="AD10" s="2"/>
      <c r="AE10" s="2"/>
      <c r="AF10" s="2"/>
      <c r="AG10" s="2"/>
      <c r="AH10" s="2"/>
      <c r="AI10" s="2"/>
      <c r="AJ10" s="2"/>
      <c r="AK10" s="2"/>
      <c r="AL10" s="45">
        <f>データ!$U$6</f>
        <v>60759</v>
      </c>
      <c r="AM10" s="45"/>
      <c r="AN10" s="45"/>
      <c r="AO10" s="45"/>
      <c r="AP10" s="45"/>
      <c r="AQ10" s="45"/>
      <c r="AR10" s="45"/>
      <c r="AS10" s="45"/>
      <c r="AT10" s="46">
        <f>データ!$V$6</f>
        <v>25.09</v>
      </c>
      <c r="AU10" s="47"/>
      <c r="AV10" s="47"/>
      <c r="AW10" s="47"/>
      <c r="AX10" s="47"/>
      <c r="AY10" s="47"/>
      <c r="AZ10" s="47"/>
      <c r="BA10" s="47"/>
      <c r="BB10" s="48">
        <f>データ!$W$6</f>
        <v>2421.64</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2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2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2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2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2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2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2" t="s">
        <v>112</v>
      </c>
      <c r="BM16" s="83"/>
      <c r="BN16" s="83"/>
      <c r="BO16" s="83"/>
      <c r="BP16" s="83"/>
      <c r="BQ16" s="83"/>
      <c r="BR16" s="83"/>
      <c r="BS16" s="83"/>
      <c r="BT16" s="83"/>
      <c r="BU16" s="83"/>
      <c r="BV16" s="83"/>
      <c r="BW16" s="83"/>
      <c r="BX16" s="83"/>
      <c r="BY16" s="83"/>
      <c r="BZ16" s="84"/>
    </row>
    <row r="17" spans="1:78" ht="13.5" customHeight="1" x14ac:dyDescent="0.2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2"/>
      <c r="BM17" s="83"/>
      <c r="BN17" s="83"/>
      <c r="BO17" s="83"/>
      <c r="BP17" s="83"/>
      <c r="BQ17" s="83"/>
      <c r="BR17" s="83"/>
      <c r="BS17" s="83"/>
      <c r="BT17" s="83"/>
      <c r="BU17" s="83"/>
      <c r="BV17" s="83"/>
      <c r="BW17" s="83"/>
      <c r="BX17" s="83"/>
      <c r="BY17" s="83"/>
      <c r="BZ17" s="84"/>
    </row>
    <row r="18" spans="1:78" ht="13.5" customHeight="1" x14ac:dyDescent="0.2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2"/>
      <c r="BM18" s="83"/>
      <c r="BN18" s="83"/>
      <c r="BO18" s="83"/>
      <c r="BP18" s="83"/>
      <c r="BQ18" s="83"/>
      <c r="BR18" s="83"/>
      <c r="BS18" s="83"/>
      <c r="BT18" s="83"/>
      <c r="BU18" s="83"/>
      <c r="BV18" s="83"/>
      <c r="BW18" s="83"/>
      <c r="BX18" s="83"/>
      <c r="BY18" s="83"/>
      <c r="BZ18" s="84"/>
    </row>
    <row r="19" spans="1:78" ht="13.5" customHeight="1" x14ac:dyDescent="0.2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2"/>
      <c r="BM19" s="83"/>
      <c r="BN19" s="83"/>
      <c r="BO19" s="83"/>
      <c r="BP19" s="83"/>
      <c r="BQ19" s="83"/>
      <c r="BR19" s="83"/>
      <c r="BS19" s="83"/>
      <c r="BT19" s="83"/>
      <c r="BU19" s="83"/>
      <c r="BV19" s="83"/>
      <c r="BW19" s="83"/>
      <c r="BX19" s="83"/>
      <c r="BY19" s="83"/>
      <c r="BZ19" s="84"/>
    </row>
    <row r="20" spans="1:78" ht="13.5" customHeight="1" x14ac:dyDescent="0.2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2"/>
      <c r="BM20" s="83"/>
      <c r="BN20" s="83"/>
      <c r="BO20" s="83"/>
      <c r="BP20" s="83"/>
      <c r="BQ20" s="83"/>
      <c r="BR20" s="83"/>
      <c r="BS20" s="83"/>
      <c r="BT20" s="83"/>
      <c r="BU20" s="83"/>
      <c r="BV20" s="83"/>
      <c r="BW20" s="83"/>
      <c r="BX20" s="83"/>
      <c r="BY20" s="83"/>
      <c r="BZ20" s="84"/>
    </row>
    <row r="21" spans="1:78" ht="13.5" customHeight="1" x14ac:dyDescent="0.2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2"/>
      <c r="BM21" s="83"/>
      <c r="BN21" s="83"/>
      <c r="BO21" s="83"/>
      <c r="BP21" s="83"/>
      <c r="BQ21" s="83"/>
      <c r="BR21" s="83"/>
      <c r="BS21" s="83"/>
      <c r="BT21" s="83"/>
      <c r="BU21" s="83"/>
      <c r="BV21" s="83"/>
      <c r="BW21" s="83"/>
      <c r="BX21" s="83"/>
      <c r="BY21" s="83"/>
      <c r="BZ21" s="84"/>
    </row>
    <row r="22" spans="1:78" ht="13.5" customHeight="1" x14ac:dyDescent="0.2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2"/>
      <c r="BM22" s="83"/>
      <c r="BN22" s="83"/>
      <c r="BO22" s="83"/>
      <c r="BP22" s="83"/>
      <c r="BQ22" s="83"/>
      <c r="BR22" s="83"/>
      <c r="BS22" s="83"/>
      <c r="BT22" s="83"/>
      <c r="BU22" s="83"/>
      <c r="BV22" s="83"/>
      <c r="BW22" s="83"/>
      <c r="BX22" s="83"/>
      <c r="BY22" s="83"/>
      <c r="BZ22" s="84"/>
    </row>
    <row r="23" spans="1:78" ht="13.5" customHeight="1" x14ac:dyDescent="0.2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2"/>
      <c r="BM23" s="83"/>
      <c r="BN23" s="83"/>
      <c r="BO23" s="83"/>
      <c r="BP23" s="83"/>
      <c r="BQ23" s="83"/>
      <c r="BR23" s="83"/>
      <c r="BS23" s="83"/>
      <c r="BT23" s="83"/>
      <c r="BU23" s="83"/>
      <c r="BV23" s="83"/>
      <c r="BW23" s="83"/>
      <c r="BX23" s="83"/>
      <c r="BY23" s="83"/>
      <c r="BZ23" s="84"/>
    </row>
    <row r="24" spans="1:78" ht="13.5" customHeight="1" x14ac:dyDescent="0.2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2"/>
      <c r="BM24" s="83"/>
      <c r="BN24" s="83"/>
      <c r="BO24" s="83"/>
      <c r="BP24" s="83"/>
      <c r="BQ24" s="83"/>
      <c r="BR24" s="83"/>
      <c r="BS24" s="83"/>
      <c r="BT24" s="83"/>
      <c r="BU24" s="83"/>
      <c r="BV24" s="83"/>
      <c r="BW24" s="83"/>
      <c r="BX24" s="83"/>
      <c r="BY24" s="83"/>
      <c r="BZ24" s="84"/>
    </row>
    <row r="25" spans="1:78" ht="13.5" customHeight="1" x14ac:dyDescent="0.2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2"/>
      <c r="BM25" s="83"/>
      <c r="BN25" s="83"/>
      <c r="BO25" s="83"/>
      <c r="BP25" s="83"/>
      <c r="BQ25" s="83"/>
      <c r="BR25" s="83"/>
      <c r="BS25" s="83"/>
      <c r="BT25" s="83"/>
      <c r="BU25" s="83"/>
      <c r="BV25" s="83"/>
      <c r="BW25" s="83"/>
      <c r="BX25" s="83"/>
      <c r="BY25" s="83"/>
      <c r="BZ25" s="84"/>
    </row>
    <row r="26" spans="1:78" ht="13.5" customHeight="1" x14ac:dyDescent="0.2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2"/>
      <c r="BM26" s="83"/>
      <c r="BN26" s="83"/>
      <c r="BO26" s="83"/>
      <c r="BP26" s="83"/>
      <c r="BQ26" s="83"/>
      <c r="BR26" s="83"/>
      <c r="BS26" s="83"/>
      <c r="BT26" s="83"/>
      <c r="BU26" s="83"/>
      <c r="BV26" s="83"/>
      <c r="BW26" s="83"/>
      <c r="BX26" s="83"/>
      <c r="BY26" s="83"/>
      <c r="BZ26" s="84"/>
    </row>
    <row r="27" spans="1:78" ht="13.5" customHeight="1" x14ac:dyDescent="0.2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2"/>
      <c r="BM27" s="83"/>
      <c r="BN27" s="83"/>
      <c r="BO27" s="83"/>
      <c r="BP27" s="83"/>
      <c r="BQ27" s="83"/>
      <c r="BR27" s="83"/>
      <c r="BS27" s="83"/>
      <c r="BT27" s="83"/>
      <c r="BU27" s="83"/>
      <c r="BV27" s="83"/>
      <c r="BW27" s="83"/>
      <c r="BX27" s="83"/>
      <c r="BY27" s="83"/>
      <c r="BZ27" s="84"/>
    </row>
    <row r="28" spans="1:78" ht="13.5" customHeight="1" x14ac:dyDescent="0.2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2"/>
      <c r="BM28" s="83"/>
      <c r="BN28" s="83"/>
      <c r="BO28" s="83"/>
      <c r="BP28" s="83"/>
      <c r="BQ28" s="83"/>
      <c r="BR28" s="83"/>
      <c r="BS28" s="83"/>
      <c r="BT28" s="83"/>
      <c r="BU28" s="83"/>
      <c r="BV28" s="83"/>
      <c r="BW28" s="83"/>
      <c r="BX28" s="83"/>
      <c r="BY28" s="83"/>
      <c r="BZ28" s="84"/>
    </row>
    <row r="29" spans="1:78" ht="13.5" customHeight="1" x14ac:dyDescent="0.2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2"/>
      <c r="BM29" s="83"/>
      <c r="BN29" s="83"/>
      <c r="BO29" s="83"/>
      <c r="BP29" s="83"/>
      <c r="BQ29" s="83"/>
      <c r="BR29" s="83"/>
      <c r="BS29" s="83"/>
      <c r="BT29" s="83"/>
      <c r="BU29" s="83"/>
      <c r="BV29" s="83"/>
      <c r="BW29" s="83"/>
      <c r="BX29" s="83"/>
      <c r="BY29" s="83"/>
      <c r="BZ29" s="84"/>
    </row>
    <row r="30" spans="1:78" ht="13.5" customHeight="1" x14ac:dyDescent="0.2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2"/>
      <c r="BM30" s="83"/>
      <c r="BN30" s="83"/>
      <c r="BO30" s="83"/>
      <c r="BP30" s="83"/>
      <c r="BQ30" s="83"/>
      <c r="BR30" s="83"/>
      <c r="BS30" s="83"/>
      <c r="BT30" s="83"/>
      <c r="BU30" s="83"/>
      <c r="BV30" s="83"/>
      <c r="BW30" s="83"/>
      <c r="BX30" s="83"/>
      <c r="BY30" s="83"/>
      <c r="BZ30" s="84"/>
    </row>
    <row r="31" spans="1:78" ht="13.5" customHeight="1" x14ac:dyDescent="0.2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2"/>
      <c r="BM31" s="83"/>
      <c r="BN31" s="83"/>
      <c r="BO31" s="83"/>
      <c r="BP31" s="83"/>
      <c r="BQ31" s="83"/>
      <c r="BR31" s="83"/>
      <c r="BS31" s="83"/>
      <c r="BT31" s="83"/>
      <c r="BU31" s="83"/>
      <c r="BV31" s="83"/>
      <c r="BW31" s="83"/>
      <c r="BX31" s="83"/>
      <c r="BY31" s="83"/>
      <c r="BZ31" s="84"/>
    </row>
    <row r="32" spans="1:78" ht="13.5" customHeight="1" x14ac:dyDescent="0.2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2"/>
      <c r="BM32" s="83"/>
      <c r="BN32" s="83"/>
      <c r="BO32" s="83"/>
      <c r="BP32" s="83"/>
      <c r="BQ32" s="83"/>
      <c r="BR32" s="83"/>
      <c r="BS32" s="83"/>
      <c r="BT32" s="83"/>
      <c r="BU32" s="83"/>
      <c r="BV32" s="83"/>
      <c r="BW32" s="83"/>
      <c r="BX32" s="83"/>
      <c r="BY32" s="83"/>
      <c r="BZ32" s="84"/>
    </row>
    <row r="33" spans="1:78" ht="13.5" customHeight="1" x14ac:dyDescent="0.2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2"/>
      <c r="BM33" s="83"/>
      <c r="BN33" s="83"/>
      <c r="BO33" s="83"/>
      <c r="BP33" s="83"/>
      <c r="BQ33" s="83"/>
      <c r="BR33" s="83"/>
      <c r="BS33" s="83"/>
      <c r="BT33" s="83"/>
      <c r="BU33" s="83"/>
      <c r="BV33" s="83"/>
      <c r="BW33" s="83"/>
      <c r="BX33" s="83"/>
      <c r="BY33" s="83"/>
      <c r="BZ33" s="84"/>
    </row>
    <row r="34" spans="1:78" ht="13.5" customHeight="1" x14ac:dyDescent="0.2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2"/>
      <c r="BM34" s="83"/>
      <c r="BN34" s="83"/>
      <c r="BO34" s="83"/>
      <c r="BP34" s="83"/>
      <c r="BQ34" s="83"/>
      <c r="BR34" s="83"/>
      <c r="BS34" s="83"/>
      <c r="BT34" s="83"/>
      <c r="BU34" s="83"/>
      <c r="BV34" s="83"/>
      <c r="BW34" s="83"/>
      <c r="BX34" s="83"/>
      <c r="BY34" s="83"/>
      <c r="BZ34" s="84"/>
    </row>
    <row r="35" spans="1:78" ht="13.5" customHeight="1" x14ac:dyDescent="0.2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2"/>
      <c r="BM35" s="83"/>
      <c r="BN35" s="83"/>
      <c r="BO35" s="83"/>
      <c r="BP35" s="83"/>
      <c r="BQ35" s="83"/>
      <c r="BR35" s="83"/>
      <c r="BS35" s="83"/>
      <c r="BT35" s="83"/>
      <c r="BU35" s="83"/>
      <c r="BV35" s="83"/>
      <c r="BW35" s="83"/>
      <c r="BX35" s="83"/>
      <c r="BY35" s="83"/>
      <c r="BZ35" s="84"/>
    </row>
    <row r="36" spans="1:78" ht="13.5" customHeight="1" x14ac:dyDescent="0.2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2"/>
      <c r="BM36" s="83"/>
      <c r="BN36" s="83"/>
      <c r="BO36" s="83"/>
      <c r="BP36" s="83"/>
      <c r="BQ36" s="83"/>
      <c r="BR36" s="83"/>
      <c r="BS36" s="83"/>
      <c r="BT36" s="83"/>
      <c r="BU36" s="83"/>
      <c r="BV36" s="83"/>
      <c r="BW36" s="83"/>
      <c r="BX36" s="83"/>
      <c r="BY36" s="83"/>
      <c r="BZ36" s="84"/>
    </row>
    <row r="37" spans="1:78" ht="13.5" customHeight="1" x14ac:dyDescent="0.2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2"/>
      <c r="BM37" s="83"/>
      <c r="BN37" s="83"/>
      <c r="BO37" s="83"/>
      <c r="BP37" s="83"/>
      <c r="BQ37" s="83"/>
      <c r="BR37" s="83"/>
      <c r="BS37" s="83"/>
      <c r="BT37" s="83"/>
      <c r="BU37" s="83"/>
      <c r="BV37" s="83"/>
      <c r="BW37" s="83"/>
      <c r="BX37" s="83"/>
      <c r="BY37" s="83"/>
      <c r="BZ37" s="84"/>
    </row>
    <row r="38" spans="1:78" ht="13.5" customHeight="1" x14ac:dyDescent="0.2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2"/>
      <c r="BM38" s="83"/>
      <c r="BN38" s="83"/>
      <c r="BO38" s="83"/>
      <c r="BP38" s="83"/>
      <c r="BQ38" s="83"/>
      <c r="BR38" s="83"/>
      <c r="BS38" s="83"/>
      <c r="BT38" s="83"/>
      <c r="BU38" s="83"/>
      <c r="BV38" s="83"/>
      <c r="BW38" s="83"/>
      <c r="BX38" s="83"/>
      <c r="BY38" s="83"/>
      <c r="BZ38" s="84"/>
    </row>
    <row r="39" spans="1:78" ht="13.5" customHeight="1" x14ac:dyDescent="0.2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2"/>
      <c r="BM39" s="83"/>
      <c r="BN39" s="83"/>
      <c r="BO39" s="83"/>
      <c r="BP39" s="83"/>
      <c r="BQ39" s="83"/>
      <c r="BR39" s="83"/>
      <c r="BS39" s="83"/>
      <c r="BT39" s="83"/>
      <c r="BU39" s="83"/>
      <c r="BV39" s="83"/>
      <c r="BW39" s="83"/>
      <c r="BX39" s="83"/>
      <c r="BY39" s="83"/>
      <c r="BZ39" s="84"/>
    </row>
    <row r="40" spans="1:78" ht="13.5" customHeight="1" x14ac:dyDescent="0.2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2"/>
      <c r="BM40" s="83"/>
      <c r="BN40" s="83"/>
      <c r="BO40" s="83"/>
      <c r="BP40" s="83"/>
      <c r="BQ40" s="83"/>
      <c r="BR40" s="83"/>
      <c r="BS40" s="83"/>
      <c r="BT40" s="83"/>
      <c r="BU40" s="83"/>
      <c r="BV40" s="83"/>
      <c r="BW40" s="83"/>
      <c r="BX40" s="83"/>
      <c r="BY40" s="83"/>
      <c r="BZ40" s="84"/>
    </row>
    <row r="41" spans="1:78" ht="13.5" customHeight="1" x14ac:dyDescent="0.2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2"/>
      <c r="BM41" s="83"/>
      <c r="BN41" s="83"/>
      <c r="BO41" s="83"/>
      <c r="BP41" s="83"/>
      <c r="BQ41" s="83"/>
      <c r="BR41" s="83"/>
      <c r="BS41" s="83"/>
      <c r="BT41" s="83"/>
      <c r="BU41" s="83"/>
      <c r="BV41" s="83"/>
      <c r="BW41" s="83"/>
      <c r="BX41" s="83"/>
      <c r="BY41" s="83"/>
      <c r="BZ41" s="84"/>
    </row>
    <row r="42" spans="1:78" ht="13.5" customHeight="1" x14ac:dyDescent="0.2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2"/>
      <c r="BM42" s="83"/>
      <c r="BN42" s="83"/>
      <c r="BO42" s="83"/>
      <c r="BP42" s="83"/>
      <c r="BQ42" s="83"/>
      <c r="BR42" s="83"/>
      <c r="BS42" s="83"/>
      <c r="BT42" s="83"/>
      <c r="BU42" s="83"/>
      <c r="BV42" s="83"/>
      <c r="BW42" s="83"/>
      <c r="BX42" s="83"/>
      <c r="BY42" s="83"/>
      <c r="BZ42" s="84"/>
    </row>
    <row r="43" spans="1:78" ht="13.5" customHeight="1" x14ac:dyDescent="0.2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2"/>
      <c r="BM43" s="83"/>
      <c r="BN43" s="83"/>
      <c r="BO43" s="83"/>
      <c r="BP43" s="83"/>
      <c r="BQ43" s="83"/>
      <c r="BR43" s="83"/>
      <c r="BS43" s="83"/>
      <c r="BT43" s="83"/>
      <c r="BU43" s="83"/>
      <c r="BV43" s="83"/>
      <c r="BW43" s="83"/>
      <c r="BX43" s="83"/>
      <c r="BY43" s="83"/>
      <c r="BZ43" s="84"/>
    </row>
    <row r="44" spans="1:78" ht="13.5" customHeight="1" x14ac:dyDescent="0.2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2"/>
      <c r="BM44" s="83"/>
      <c r="BN44" s="83"/>
      <c r="BO44" s="83"/>
      <c r="BP44" s="83"/>
      <c r="BQ44" s="83"/>
      <c r="BR44" s="83"/>
      <c r="BS44" s="83"/>
      <c r="BT44" s="83"/>
      <c r="BU44" s="83"/>
      <c r="BV44" s="83"/>
      <c r="BW44" s="83"/>
      <c r="BX44" s="83"/>
      <c r="BY44" s="83"/>
      <c r="BZ44" s="84"/>
    </row>
    <row r="45" spans="1:78" ht="13.5" customHeight="1" x14ac:dyDescent="0.2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2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2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85" t="s">
        <v>113</v>
      </c>
      <c r="BM47" s="86"/>
      <c r="BN47" s="86"/>
      <c r="BO47" s="86"/>
      <c r="BP47" s="86"/>
      <c r="BQ47" s="86"/>
      <c r="BR47" s="86"/>
      <c r="BS47" s="86"/>
      <c r="BT47" s="86"/>
      <c r="BU47" s="86"/>
      <c r="BV47" s="86"/>
      <c r="BW47" s="86"/>
      <c r="BX47" s="86"/>
      <c r="BY47" s="86"/>
      <c r="BZ47" s="87"/>
    </row>
    <row r="48" spans="1:78" ht="13.5" customHeight="1" x14ac:dyDescent="0.2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85"/>
      <c r="BM48" s="86"/>
      <c r="BN48" s="86"/>
      <c r="BO48" s="86"/>
      <c r="BP48" s="86"/>
      <c r="BQ48" s="86"/>
      <c r="BR48" s="86"/>
      <c r="BS48" s="86"/>
      <c r="BT48" s="86"/>
      <c r="BU48" s="86"/>
      <c r="BV48" s="86"/>
      <c r="BW48" s="86"/>
      <c r="BX48" s="86"/>
      <c r="BY48" s="86"/>
      <c r="BZ48" s="87"/>
    </row>
    <row r="49" spans="1:78" ht="13.5" customHeight="1" x14ac:dyDescent="0.2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85"/>
      <c r="BM49" s="86"/>
      <c r="BN49" s="86"/>
      <c r="BO49" s="86"/>
      <c r="BP49" s="86"/>
      <c r="BQ49" s="86"/>
      <c r="BR49" s="86"/>
      <c r="BS49" s="86"/>
      <c r="BT49" s="86"/>
      <c r="BU49" s="86"/>
      <c r="BV49" s="86"/>
      <c r="BW49" s="86"/>
      <c r="BX49" s="86"/>
      <c r="BY49" s="86"/>
      <c r="BZ49" s="87"/>
    </row>
    <row r="50" spans="1:78" ht="13.5" customHeight="1" x14ac:dyDescent="0.2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85"/>
      <c r="BM50" s="86"/>
      <c r="BN50" s="86"/>
      <c r="BO50" s="86"/>
      <c r="BP50" s="86"/>
      <c r="BQ50" s="86"/>
      <c r="BR50" s="86"/>
      <c r="BS50" s="86"/>
      <c r="BT50" s="86"/>
      <c r="BU50" s="86"/>
      <c r="BV50" s="86"/>
      <c r="BW50" s="86"/>
      <c r="BX50" s="86"/>
      <c r="BY50" s="86"/>
      <c r="BZ50" s="87"/>
    </row>
    <row r="51" spans="1:78" ht="13.5" customHeight="1" x14ac:dyDescent="0.2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85"/>
      <c r="BM51" s="86"/>
      <c r="BN51" s="86"/>
      <c r="BO51" s="86"/>
      <c r="BP51" s="86"/>
      <c r="BQ51" s="86"/>
      <c r="BR51" s="86"/>
      <c r="BS51" s="86"/>
      <c r="BT51" s="86"/>
      <c r="BU51" s="86"/>
      <c r="BV51" s="86"/>
      <c r="BW51" s="86"/>
      <c r="BX51" s="86"/>
      <c r="BY51" s="86"/>
      <c r="BZ51" s="87"/>
    </row>
    <row r="52" spans="1:78" ht="13.5" customHeight="1" x14ac:dyDescent="0.2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85"/>
      <c r="BM52" s="86"/>
      <c r="BN52" s="86"/>
      <c r="BO52" s="86"/>
      <c r="BP52" s="86"/>
      <c r="BQ52" s="86"/>
      <c r="BR52" s="86"/>
      <c r="BS52" s="86"/>
      <c r="BT52" s="86"/>
      <c r="BU52" s="86"/>
      <c r="BV52" s="86"/>
      <c r="BW52" s="86"/>
      <c r="BX52" s="86"/>
      <c r="BY52" s="86"/>
      <c r="BZ52" s="87"/>
    </row>
    <row r="53" spans="1:78" ht="13.5" customHeight="1" x14ac:dyDescent="0.2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85"/>
      <c r="BM53" s="86"/>
      <c r="BN53" s="86"/>
      <c r="BO53" s="86"/>
      <c r="BP53" s="86"/>
      <c r="BQ53" s="86"/>
      <c r="BR53" s="86"/>
      <c r="BS53" s="86"/>
      <c r="BT53" s="86"/>
      <c r="BU53" s="86"/>
      <c r="BV53" s="86"/>
      <c r="BW53" s="86"/>
      <c r="BX53" s="86"/>
      <c r="BY53" s="86"/>
      <c r="BZ53" s="87"/>
    </row>
    <row r="54" spans="1:78" ht="13.5" customHeight="1" x14ac:dyDescent="0.2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85"/>
      <c r="BM54" s="86"/>
      <c r="BN54" s="86"/>
      <c r="BO54" s="86"/>
      <c r="BP54" s="86"/>
      <c r="BQ54" s="86"/>
      <c r="BR54" s="86"/>
      <c r="BS54" s="86"/>
      <c r="BT54" s="86"/>
      <c r="BU54" s="86"/>
      <c r="BV54" s="86"/>
      <c r="BW54" s="86"/>
      <c r="BX54" s="86"/>
      <c r="BY54" s="86"/>
      <c r="BZ54" s="87"/>
    </row>
    <row r="55" spans="1:78" ht="13.5" customHeight="1" x14ac:dyDescent="0.2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85"/>
      <c r="BM55" s="86"/>
      <c r="BN55" s="86"/>
      <c r="BO55" s="86"/>
      <c r="BP55" s="86"/>
      <c r="BQ55" s="86"/>
      <c r="BR55" s="86"/>
      <c r="BS55" s="86"/>
      <c r="BT55" s="86"/>
      <c r="BU55" s="86"/>
      <c r="BV55" s="86"/>
      <c r="BW55" s="86"/>
      <c r="BX55" s="86"/>
      <c r="BY55" s="86"/>
      <c r="BZ55" s="87"/>
    </row>
    <row r="56" spans="1:78" ht="13.5" customHeight="1" x14ac:dyDescent="0.2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85"/>
      <c r="BM56" s="86"/>
      <c r="BN56" s="86"/>
      <c r="BO56" s="86"/>
      <c r="BP56" s="86"/>
      <c r="BQ56" s="86"/>
      <c r="BR56" s="86"/>
      <c r="BS56" s="86"/>
      <c r="BT56" s="86"/>
      <c r="BU56" s="86"/>
      <c r="BV56" s="86"/>
      <c r="BW56" s="86"/>
      <c r="BX56" s="86"/>
      <c r="BY56" s="86"/>
      <c r="BZ56" s="87"/>
    </row>
    <row r="57" spans="1:78" ht="13.5" customHeight="1" x14ac:dyDescent="0.2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85"/>
      <c r="BM57" s="86"/>
      <c r="BN57" s="86"/>
      <c r="BO57" s="86"/>
      <c r="BP57" s="86"/>
      <c r="BQ57" s="86"/>
      <c r="BR57" s="86"/>
      <c r="BS57" s="86"/>
      <c r="BT57" s="86"/>
      <c r="BU57" s="86"/>
      <c r="BV57" s="86"/>
      <c r="BW57" s="86"/>
      <c r="BX57" s="86"/>
      <c r="BY57" s="86"/>
      <c r="BZ57" s="87"/>
    </row>
    <row r="58" spans="1:78" ht="13.5" customHeight="1" x14ac:dyDescent="0.2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85"/>
      <c r="BM58" s="86"/>
      <c r="BN58" s="86"/>
      <c r="BO58" s="86"/>
      <c r="BP58" s="86"/>
      <c r="BQ58" s="86"/>
      <c r="BR58" s="86"/>
      <c r="BS58" s="86"/>
      <c r="BT58" s="86"/>
      <c r="BU58" s="86"/>
      <c r="BV58" s="86"/>
      <c r="BW58" s="86"/>
      <c r="BX58" s="86"/>
      <c r="BY58" s="86"/>
      <c r="BZ58" s="87"/>
    </row>
    <row r="59" spans="1:78" ht="13.5" customHeight="1" x14ac:dyDescent="0.2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85"/>
      <c r="BM59" s="86"/>
      <c r="BN59" s="86"/>
      <c r="BO59" s="86"/>
      <c r="BP59" s="86"/>
      <c r="BQ59" s="86"/>
      <c r="BR59" s="86"/>
      <c r="BS59" s="86"/>
      <c r="BT59" s="86"/>
      <c r="BU59" s="86"/>
      <c r="BV59" s="86"/>
      <c r="BW59" s="86"/>
      <c r="BX59" s="86"/>
      <c r="BY59" s="86"/>
      <c r="BZ59" s="87"/>
    </row>
    <row r="60" spans="1:78" ht="13.5" customHeight="1" x14ac:dyDescent="0.2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5"/>
      <c r="BM60" s="86"/>
      <c r="BN60" s="86"/>
      <c r="BO60" s="86"/>
      <c r="BP60" s="86"/>
      <c r="BQ60" s="86"/>
      <c r="BR60" s="86"/>
      <c r="BS60" s="86"/>
      <c r="BT60" s="86"/>
      <c r="BU60" s="86"/>
      <c r="BV60" s="86"/>
      <c r="BW60" s="86"/>
      <c r="BX60" s="86"/>
      <c r="BY60" s="86"/>
      <c r="BZ60" s="87"/>
    </row>
    <row r="61" spans="1:78" ht="13.5" customHeight="1" x14ac:dyDescent="0.2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5"/>
      <c r="BM61" s="86"/>
      <c r="BN61" s="86"/>
      <c r="BO61" s="86"/>
      <c r="BP61" s="86"/>
      <c r="BQ61" s="86"/>
      <c r="BR61" s="86"/>
      <c r="BS61" s="86"/>
      <c r="BT61" s="86"/>
      <c r="BU61" s="86"/>
      <c r="BV61" s="86"/>
      <c r="BW61" s="86"/>
      <c r="BX61" s="86"/>
      <c r="BY61" s="86"/>
      <c r="BZ61" s="87"/>
    </row>
    <row r="62" spans="1:78" ht="13.5" customHeight="1" x14ac:dyDescent="0.2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85"/>
      <c r="BM62" s="86"/>
      <c r="BN62" s="86"/>
      <c r="BO62" s="86"/>
      <c r="BP62" s="86"/>
      <c r="BQ62" s="86"/>
      <c r="BR62" s="86"/>
      <c r="BS62" s="86"/>
      <c r="BT62" s="86"/>
      <c r="BU62" s="86"/>
      <c r="BV62" s="86"/>
      <c r="BW62" s="86"/>
      <c r="BX62" s="86"/>
      <c r="BY62" s="86"/>
      <c r="BZ62" s="87"/>
    </row>
    <row r="63" spans="1:78" ht="13.5" customHeight="1" x14ac:dyDescent="0.2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85"/>
      <c r="BM63" s="86"/>
      <c r="BN63" s="86"/>
      <c r="BO63" s="86"/>
      <c r="BP63" s="86"/>
      <c r="BQ63" s="86"/>
      <c r="BR63" s="86"/>
      <c r="BS63" s="86"/>
      <c r="BT63" s="86"/>
      <c r="BU63" s="86"/>
      <c r="BV63" s="86"/>
      <c r="BW63" s="86"/>
      <c r="BX63" s="86"/>
      <c r="BY63" s="86"/>
      <c r="BZ63" s="87"/>
    </row>
    <row r="64" spans="1:78" ht="13.5" customHeight="1" x14ac:dyDescent="0.2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2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2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114</v>
      </c>
      <c r="BM66" s="58"/>
      <c r="BN66" s="58"/>
      <c r="BO66" s="58"/>
      <c r="BP66" s="58"/>
      <c r="BQ66" s="58"/>
      <c r="BR66" s="58"/>
      <c r="BS66" s="58"/>
      <c r="BT66" s="58"/>
      <c r="BU66" s="58"/>
      <c r="BV66" s="58"/>
      <c r="BW66" s="58"/>
      <c r="BX66" s="58"/>
      <c r="BY66" s="58"/>
      <c r="BZ66" s="59"/>
    </row>
    <row r="67" spans="1:78" ht="13.5" customHeight="1" x14ac:dyDescent="0.2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2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2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2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2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2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2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2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2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2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2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2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2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2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2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2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25">
      <c r="C83" s="12"/>
    </row>
    <row r="84" spans="1:78" hidden="1" x14ac:dyDescent="0.2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6UivD8JqW/DYrjmMrrbPJKV1yWMQmtHDItKc5i38XyipG/idPVWHnC2IAST/5rrZhXiJAXTYuAwSOSC1JcedpQ==" saltValue="6Nl4uycO8vyAOYFNl6kMOA=="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2.75" x14ac:dyDescent="0.25"/>
  <cols>
    <col min="2" max="144" width="11.86328125" customWidth="1"/>
  </cols>
  <sheetData>
    <row r="1" spans="1:144" x14ac:dyDescent="0.2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5">
      <c r="A3" s="15" t="s">
        <v>43</v>
      </c>
      <c r="B3" s="16" t="s">
        <v>44</v>
      </c>
      <c r="C3" s="16" t="s">
        <v>45</v>
      </c>
      <c r="D3" s="16" t="s">
        <v>46</v>
      </c>
      <c r="E3" s="16" t="s">
        <v>47</v>
      </c>
      <c r="F3" s="16" t="s">
        <v>48</v>
      </c>
      <c r="G3" s="16" t="s">
        <v>49</v>
      </c>
      <c r="H3" s="89" t="s">
        <v>50</v>
      </c>
      <c r="I3" s="90"/>
      <c r="J3" s="90"/>
      <c r="K3" s="90"/>
      <c r="L3" s="90"/>
      <c r="M3" s="90"/>
      <c r="N3" s="90"/>
      <c r="O3" s="90"/>
      <c r="P3" s="90"/>
      <c r="Q3" s="90"/>
      <c r="R3" s="90"/>
      <c r="S3" s="90"/>
      <c r="T3" s="90"/>
      <c r="U3" s="90"/>
      <c r="V3" s="90"/>
      <c r="W3" s="91"/>
      <c r="X3" s="95" t="s">
        <v>51</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52</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x14ac:dyDescent="0.25">
      <c r="A4" s="15" t="s">
        <v>53</v>
      </c>
      <c r="B4" s="17"/>
      <c r="C4" s="17"/>
      <c r="D4" s="17"/>
      <c r="E4" s="17"/>
      <c r="F4" s="17"/>
      <c r="G4" s="17"/>
      <c r="H4" s="92"/>
      <c r="I4" s="93"/>
      <c r="J4" s="93"/>
      <c r="K4" s="93"/>
      <c r="L4" s="93"/>
      <c r="M4" s="93"/>
      <c r="N4" s="93"/>
      <c r="O4" s="93"/>
      <c r="P4" s="93"/>
      <c r="Q4" s="93"/>
      <c r="R4" s="93"/>
      <c r="S4" s="93"/>
      <c r="T4" s="93"/>
      <c r="U4" s="93"/>
      <c r="V4" s="93"/>
      <c r="W4" s="94"/>
      <c r="X4" s="88" t="s">
        <v>54</v>
      </c>
      <c r="Y4" s="88"/>
      <c r="Z4" s="88"/>
      <c r="AA4" s="88"/>
      <c r="AB4" s="88"/>
      <c r="AC4" s="88"/>
      <c r="AD4" s="88"/>
      <c r="AE4" s="88"/>
      <c r="AF4" s="88"/>
      <c r="AG4" s="88"/>
      <c r="AH4" s="88"/>
      <c r="AI4" s="88" t="s">
        <v>55</v>
      </c>
      <c r="AJ4" s="88"/>
      <c r="AK4" s="88"/>
      <c r="AL4" s="88"/>
      <c r="AM4" s="88"/>
      <c r="AN4" s="88"/>
      <c r="AO4" s="88"/>
      <c r="AP4" s="88"/>
      <c r="AQ4" s="88"/>
      <c r="AR4" s="88"/>
      <c r="AS4" s="88"/>
      <c r="AT4" s="88" t="s">
        <v>56</v>
      </c>
      <c r="AU4" s="88"/>
      <c r="AV4" s="88"/>
      <c r="AW4" s="88"/>
      <c r="AX4" s="88"/>
      <c r="AY4" s="88"/>
      <c r="AZ4" s="88"/>
      <c r="BA4" s="88"/>
      <c r="BB4" s="88"/>
      <c r="BC4" s="88"/>
      <c r="BD4" s="88"/>
      <c r="BE4" s="88" t="s">
        <v>57</v>
      </c>
      <c r="BF4" s="88"/>
      <c r="BG4" s="88"/>
      <c r="BH4" s="88"/>
      <c r="BI4" s="88"/>
      <c r="BJ4" s="88"/>
      <c r="BK4" s="88"/>
      <c r="BL4" s="88"/>
      <c r="BM4" s="88"/>
      <c r="BN4" s="88"/>
      <c r="BO4" s="88"/>
      <c r="BP4" s="88" t="s">
        <v>58</v>
      </c>
      <c r="BQ4" s="88"/>
      <c r="BR4" s="88"/>
      <c r="BS4" s="88"/>
      <c r="BT4" s="88"/>
      <c r="BU4" s="88"/>
      <c r="BV4" s="88"/>
      <c r="BW4" s="88"/>
      <c r="BX4" s="88"/>
      <c r="BY4" s="88"/>
      <c r="BZ4" s="88"/>
      <c r="CA4" s="88" t="s">
        <v>59</v>
      </c>
      <c r="CB4" s="88"/>
      <c r="CC4" s="88"/>
      <c r="CD4" s="88"/>
      <c r="CE4" s="88"/>
      <c r="CF4" s="88"/>
      <c r="CG4" s="88"/>
      <c r="CH4" s="88"/>
      <c r="CI4" s="88"/>
      <c r="CJ4" s="88"/>
      <c r="CK4" s="88"/>
      <c r="CL4" s="88" t="s">
        <v>60</v>
      </c>
      <c r="CM4" s="88"/>
      <c r="CN4" s="88"/>
      <c r="CO4" s="88"/>
      <c r="CP4" s="88"/>
      <c r="CQ4" s="88"/>
      <c r="CR4" s="88"/>
      <c r="CS4" s="88"/>
      <c r="CT4" s="88"/>
      <c r="CU4" s="88"/>
      <c r="CV4" s="88"/>
      <c r="CW4" s="88" t="s">
        <v>61</v>
      </c>
      <c r="CX4" s="88"/>
      <c r="CY4" s="88"/>
      <c r="CZ4" s="88"/>
      <c r="DA4" s="88"/>
      <c r="DB4" s="88"/>
      <c r="DC4" s="88"/>
      <c r="DD4" s="88"/>
      <c r="DE4" s="88"/>
      <c r="DF4" s="88"/>
      <c r="DG4" s="88"/>
      <c r="DH4" s="88" t="s">
        <v>62</v>
      </c>
      <c r="DI4" s="88"/>
      <c r="DJ4" s="88"/>
      <c r="DK4" s="88"/>
      <c r="DL4" s="88"/>
      <c r="DM4" s="88"/>
      <c r="DN4" s="88"/>
      <c r="DO4" s="88"/>
      <c r="DP4" s="88"/>
      <c r="DQ4" s="88"/>
      <c r="DR4" s="88"/>
      <c r="DS4" s="88" t="s">
        <v>63</v>
      </c>
      <c r="DT4" s="88"/>
      <c r="DU4" s="88"/>
      <c r="DV4" s="88"/>
      <c r="DW4" s="88"/>
      <c r="DX4" s="88"/>
      <c r="DY4" s="88"/>
      <c r="DZ4" s="88"/>
      <c r="EA4" s="88"/>
      <c r="EB4" s="88"/>
      <c r="EC4" s="88"/>
      <c r="ED4" s="88" t="s">
        <v>64</v>
      </c>
      <c r="EE4" s="88"/>
      <c r="EF4" s="88"/>
      <c r="EG4" s="88"/>
      <c r="EH4" s="88"/>
      <c r="EI4" s="88"/>
      <c r="EJ4" s="88"/>
      <c r="EK4" s="88"/>
      <c r="EL4" s="88"/>
      <c r="EM4" s="88"/>
      <c r="EN4" s="88"/>
    </row>
    <row r="5" spans="1:144" x14ac:dyDescent="0.2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5">
      <c r="A6" s="15" t="s">
        <v>92</v>
      </c>
      <c r="B6" s="20">
        <f>B7</f>
        <v>2021</v>
      </c>
      <c r="C6" s="20">
        <f t="shared" ref="C6:W6" si="3">C7</f>
        <v>232084</v>
      </c>
      <c r="D6" s="20">
        <f t="shared" si="3"/>
        <v>46</v>
      </c>
      <c r="E6" s="20">
        <f t="shared" si="3"/>
        <v>1</v>
      </c>
      <c r="F6" s="20">
        <f t="shared" si="3"/>
        <v>0</v>
      </c>
      <c r="G6" s="20">
        <f t="shared" si="3"/>
        <v>1</v>
      </c>
      <c r="H6" s="20" t="str">
        <f t="shared" si="3"/>
        <v>愛知県　津島市</v>
      </c>
      <c r="I6" s="20" t="str">
        <f t="shared" si="3"/>
        <v>法適用</v>
      </c>
      <c r="J6" s="20" t="str">
        <f t="shared" si="3"/>
        <v>水道事業</v>
      </c>
      <c r="K6" s="20" t="str">
        <f t="shared" si="3"/>
        <v>末端給水事業</v>
      </c>
      <c r="L6" s="20" t="str">
        <f t="shared" si="3"/>
        <v>A4</v>
      </c>
      <c r="M6" s="20" t="str">
        <f t="shared" si="3"/>
        <v>非設置</v>
      </c>
      <c r="N6" s="21" t="str">
        <f t="shared" si="3"/>
        <v>-</v>
      </c>
      <c r="O6" s="21">
        <f t="shared" si="3"/>
        <v>55.91</v>
      </c>
      <c r="P6" s="21">
        <f t="shared" si="3"/>
        <v>100</v>
      </c>
      <c r="Q6" s="21">
        <f t="shared" si="3"/>
        <v>2673</v>
      </c>
      <c r="R6" s="21">
        <f t="shared" si="3"/>
        <v>60977</v>
      </c>
      <c r="S6" s="21">
        <f t="shared" si="3"/>
        <v>25.09</v>
      </c>
      <c r="T6" s="21">
        <f t="shared" si="3"/>
        <v>2430.33</v>
      </c>
      <c r="U6" s="21">
        <f t="shared" si="3"/>
        <v>60759</v>
      </c>
      <c r="V6" s="21">
        <f t="shared" si="3"/>
        <v>25.09</v>
      </c>
      <c r="W6" s="21">
        <f t="shared" si="3"/>
        <v>2421.64</v>
      </c>
      <c r="X6" s="22">
        <f>IF(X7="",NA(),X7)</f>
        <v>107.09</v>
      </c>
      <c r="Y6" s="22">
        <f t="shared" ref="Y6:AG6" si="4">IF(Y7="",NA(),Y7)</f>
        <v>106.65</v>
      </c>
      <c r="Z6" s="22">
        <f t="shared" si="4"/>
        <v>109.16</v>
      </c>
      <c r="AA6" s="22">
        <f t="shared" si="4"/>
        <v>108.55</v>
      </c>
      <c r="AB6" s="22">
        <f t="shared" si="4"/>
        <v>105.92</v>
      </c>
      <c r="AC6" s="22">
        <f t="shared" si="4"/>
        <v>112.15</v>
      </c>
      <c r="AD6" s="22">
        <f t="shared" si="4"/>
        <v>111.44</v>
      </c>
      <c r="AE6" s="22">
        <f t="shared" si="4"/>
        <v>111.17</v>
      </c>
      <c r="AF6" s="22">
        <f t="shared" si="4"/>
        <v>110.91</v>
      </c>
      <c r="AG6" s="22">
        <f t="shared" si="4"/>
        <v>111.49</v>
      </c>
      <c r="AH6" s="21" t="str">
        <f>IF(AH7="","",IF(AH7="-","【-】","【"&amp;SUBSTITUTE(TEXT(AH7,"#,##0.00"),"-","△")&amp;"】"))</f>
        <v>【111.39】</v>
      </c>
      <c r="AI6" s="21">
        <f>IF(AI7="",NA(),AI7)</f>
        <v>0</v>
      </c>
      <c r="AJ6" s="21">
        <f t="shared" ref="AJ6:AR6" si="5">IF(AJ7="",NA(),AJ7)</f>
        <v>0</v>
      </c>
      <c r="AK6" s="21">
        <f t="shared" si="5"/>
        <v>0</v>
      </c>
      <c r="AL6" s="21">
        <f t="shared" si="5"/>
        <v>0</v>
      </c>
      <c r="AM6" s="21">
        <f t="shared" si="5"/>
        <v>0</v>
      </c>
      <c r="AN6" s="22">
        <f t="shared" si="5"/>
        <v>1</v>
      </c>
      <c r="AO6" s="22">
        <f t="shared" si="5"/>
        <v>1.03</v>
      </c>
      <c r="AP6" s="22">
        <f t="shared" si="5"/>
        <v>0.78</v>
      </c>
      <c r="AQ6" s="22">
        <f t="shared" si="5"/>
        <v>0.92</v>
      </c>
      <c r="AR6" s="22">
        <f t="shared" si="5"/>
        <v>0.87</v>
      </c>
      <c r="AS6" s="21" t="str">
        <f>IF(AS7="","",IF(AS7="-","【-】","【"&amp;SUBSTITUTE(TEXT(AS7,"#,##0.00"),"-","△")&amp;"】"))</f>
        <v>【1.30】</v>
      </c>
      <c r="AT6" s="22">
        <f>IF(AT7="",NA(),AT7)</f>
        <v>217.42</v>
      </c>
      <c r="AU6" s="22">
        <f t="shared" ref="AU6:BC6" si="6">IF(AU7="",NA(),AU7)</f>
        <v>389.04</v>
      </c>
      <c r="AV6" s="22">
        <f t="shared" si="6"/>
        <v>314.02999999999997</v>
      </c>
      <c r="AW6" s="22">
        <f t="shared" si="6"/>
        <v>267.3</v>
      </c>
      <c r="AX6" s="22">
        <f t="shared" si="6"/>
        <v>304.51</v>
      </c>
      <c r="AY6" s="22">
        <f t="shared" si="6"/>
        <v>355.5</v>
      </c>
      <c r="AZ6" s="22">
        <f t="shared" si="6"/>
        <v>349.83</v>
      </c>
      <c r="BA6" s="22">
        <f t="shared" si="6"/>
        <v>360.86</v>
      </c>
      <c r="BB6" s="22">
        <f t="shared" si="6"/>
        <v>350.79</v>
      </c>
      <c r="BC6" s="22">
        <f t="shared" si="6"/>
        <v>354.57</v>
      </c>
      <c r="BD6" s="21" t="str">
        <f>IF(BD7="","",IF(BD7="-","【-】","【"&amp;SUBSTITUTE(TEXT(BD7,"#,##0.00"),"-","△")&amp;"】"))</f>
        <v>【261.51】</v>
      </c>
      <c r="BE6" s="22">
        <f>IF(BE7="",NA(),BE7)</f>
        <v>263.64999999999998</v>
      </c>
      <c r="BF6" s="22">
        <f t="shared" ref="BF6:BN6" si="7">IF(BF7="",NA(),BF7)</f>
        <v>272</v>
      </c>
      <c r="BG6" s="22">
        <f t="shared" si="7"/>
        <v>293.11</v>
      </c>
      <c r="BH6" s="22">
        <f t="shared" si="7"/>
        <v>299.89999999999998</v>
      </c>
      <c r="BI6" s="22">
        <f t="shared" si="7"/>
        <v>314.37</v>
      </c>
      <c r="BJ6" s="22">
        <f t="shared" si="7"/>
        <v>312.58</v>
      </c>
      <c r="BK6" s="22">
        <f t="shared" si="7"/>
        <v>314.87</v>
      </c>
      <c r="BL6" s="22">
        <f t="shared" si="7"/>
        <v>309.27999999999997</v>
      </c>
      <c r="BM6" s="22">
        <f t="shared" si="7"/>
        <v>322.92</v>
      </c>
      <c r="BN6" s="22">
        <f t="shared" si="7"/>
        <v>303.45999999999998</v>
      </c>
      <c r="BO6" s="21" t="str">
        <f>IF(BO7="","",IF(BO7="-","【-】","【"&amp;SUBSTITUTE(TEXT(BO7,"#,##0.00"),"-","△")&amp;"】"))</f>
        <v>【265.16】</v>
      </c>
      <c r="BP6" s="22">
        <f>IF(BP7="",NA(),BP7)</f>
        <v>106.94</v>
      </c>
      <c r="BQ6" s="22">
        <f t="shared" ref="BQ6:BY6" si="8">IF(BQ7="",NA(),BQ7)</f>
        <v>106.04</v>
      </c>
      <c r="BR6" s="22">
        <f t="shared" si="8"/>
        <v>108.73</v>
      </c>
      <c r="BS6" s="22">
        <f t="shared" si="8"/>
        <v>108.07</v>
      </c>
      <c r="BT6" s="22">
        <f t="shared" si="8"/>
        <v>105.19</v>
      </c>
      <c r="BU6" s="22">
        <f t="shared" si="8"/>
        <v>104.57</v>
      </c>
      <c r="BV6" s="22">
        <f t="shared" si="8"/>
        <v>103.54</v>
      </c>
      <c r="BW6" s="22">
        <f t="shared" si="8"/>
        <v>103.32</v>
      </c>
      <c r="BX6" s="22">
        <f t="shared" si="8"/>
        <v>100.85</v>
      </c>
      <c r="BY6" s="22">
        <f t="shared" si="8"/>
        <v>103.79</v>
      </c>
      <c r="BZ6" s="21" t="str">
        <f>IF(BZ7="","",IF(BZ7="-","【-】","【"&amp;SUBSTITUTE(TEXT(BZ7,"#,##0.00"),"-","△")&amp;"】"))</f>
        <v>【102.35】</v>
      </c>
      <c r="CA6" s="22">
        <f>IF(CA7="",NA(),CA7)</f>
        <v>159.52000000000001</v>
      </c>
      <c r="CB6" s="22">
        <f t="shared" ref="CB6:CJ6" si="9">IF(CB7="",NA(),CB7)</f>
        <v>161.34</v>
      </c>
      <c r="CC6" s="22">
        <f t="shared" si="9"/>
        <v>157.19</v>
      </c>
      <c r="CD6" s="22">
        <f t="shared" si="9"/>
        <v>157.19999999999999</v>
      </c>
      <c r="CE6" s="22">
        <f t="shared" si="9"/>
        <v>161.6</v>
      </c>
      <c r="CF6" s="22">
        <f t="shared" si="9"/>
        <v>165.47</v>
      </c>
      <c r="CG6" s="22">
        <f t="shared" si="9"/>
        <v>167.46</v>
      </c>
      <c r="CH6" s="22">
        <f t="shared" si="9"/>
        <v>168.56</v>
      </c>
      <c r="CI6" s="22">
        <f t="shared" si="9"/>
        <v>167.1</v>
      </c>
      <c r="CJ6" s="22">
        <f t="shared" si="9"/>
        <v>167.86</v>
      </c>
      <c r="CK6" s="21" t="str">
        <f>IF(CK7="","",IF(CK7="-","【-】","【"&amp;SUBSTITUTE(TEXT(CK7,"#,##0.00"),"-","△")&amp;"】"))</f>
        <v>【167.74】</v>
      </c>
      <c r="CL6" s="22">
        <f>IF(CL7="",NA(),CL7)</f>
        <v>66.67</v>
      </c>
      <c r="CM6" s="22">
        <f t="shared" ref="CM6:CU6" si="10">IF(CM7="",NA(),CM7)</f>
        <v>65.62</v>
      </c>
      <c r="CN6" s="22">
        <f t="shared" si="10"/>
        <v>64.98</v>
      </c>
      <c r="CO6" s="22">
        <f t="shared" si="10"/>
        <v>65.599999999999994</v>
      </c>
      <c r="CP6" s="22">
        <f t="shared" si="10"/>
        <v>64.290000000000006</v>
      </c>
      <c r="CQ6" s="22">
        <f t="shared" si="10"/>
        <v>59.74</v>
      </c>
      <c r="CR6" s="22">
        <f t="shared" si="10"/>
        <v>59.46</v>
      </c>
      <c r="CS6" s="22">
        <f t="shared" si="10"/>
        <v>59.51</v>
      </c>
      <c r="CT6" s="22">
        <f t="shared" si="10"/>
        <v>59.91</v>
      </c>
      <c r="CU6" s="22">
        <f t="shared" si="10"/>
        <v>59.4</v>
      </c>
      <c r="CV6" s="21" t="str">
        <f>IF(CV7="","",IF(CV7="-","【-】","【"&amp;SUBSTITUTE(TEXT(CV7,"#,##0.00"),"-","△")&amp;"】"))</f>
        <v>【60.29】</v>
      </c>
      <c r="CW6" s="22">
        <f>IF(CW7="",NA(),CW7)</f>
        <v>86.39</v>
      </c>
      <c r="CX6" s="22">
        <f t="shared" ref="CX6:DF6" si="11">IF(CX7="",NA(),CX7)</f>
        <v>86.41</v>
      </c>
      <c r="CY6" s="22">
        <f t="shared" si="11"/>
        <v>86.44</v>
      </c>
      <c r="CZ6" s="22">
        <f t="shared" si="11"/>
        <v>85.82</v>
      </c>
      <c r="DA6" s="22">
        <f t="shared" si="11"/>
        <v>86.34</v>
      </c>
      <c r="DB6" s="22">
        <f t="shared" si="11"/>
        <v>87.28</v>
      </c>
      <c r="DC6" s="22">
        <f t="shared" si="11"/>
        <v>87.41</v>
      </c>
      <c r="DD6" s="22">
        <f t="shared" si="11"/>
        <v>87.08</v>
      </c>
      <c r="DE6" s="22">
        <f t="shared" si="11"/>
        <v>87.26</v>
      </c>
      <c r="DF6" s="22">
        <f t="shared" si="11"/>
        <v>87.57</v>
      </c>
      <c r="DG6" s="21" t="str">
        <f>IF(DG7="","",IF(DG7="-","【-】","【"&amp;SUBSTITUTE(TEXT(DG7,"#,##0.00"),"-","△")&amp;"】"))</f>
        <v>【90.12】</v>
      </c>
      <c r="DH6" s="22">
        <f>IF(DH7="",NA(),DH7)</f>
        <v>47.43</v>
      </c>
      <c r="DI6" s="22">
        <f t="shared" ref="DI6:DQ6" si="12">IF(DI7="",NA(),DI7)</f>
        <v>48.1</v>
      </c>
      <c r="DJ6" s="22">
        <f t="shared" si="12"/>
        <v>47.74</v>
      </c>
      <c r="DK6" s="22">
        <f t="shared" si="12"/>
        <v>48.18</v>
      </c>
      <c r="DL6" s="22">
        <f t="shared" si="12"/>
        <v>49.26</v>
      </c>
      <c r="DM6" s="22">
        <f t="shared" si="12"/>
        <v>46.94</v>
      </c>
      <c r="DN6" s="22">
        <f t="shared" si="12"/>
        <v>47.62</v>
      </c>
      <c r="DO6" s="22">
        <f t="shared" si="12"/>
        <v>48.55</v>
      </c>
      <c r="DP6" s="22">
        <f t="shared" si="12"/>
        <v>49.2</v>
      </c>
      <c r="DQ6" s="22">
        <f t="shared" si="12"/>
        <v>50.01</v>
      </c>
      <c r="DR6" s="21" t="str">
        <f>IF(DR7="","",IF(DR7="-","【-】","【"&amp;SUBSTITUTE(TEXT(DR7,"#,##0.00"),"-","△")&amp;"】"))</f>
        <v>【50.88】</v>
      </c>
      <c r="DS6" s="22">
        <f>IF(DS7="",NA(),DS7)</f>
        <v>36.39</v>
      </c>
      <c r="DT6" s="22">
        <f t="shared" ref="DT6:EB6" si="13">IF(DT7="",NA(),DT7)</f>
        <v>36.71</v>
      </c>
      <c r="DU6" s="22">
        <f t="shared" si="13"/>
        <v>37.130000000000003</v>
      </c>
      <c r="DV6" s="22">
        <f t="shared" si="13"/>
        <v>37.28</v>
      </c>
      <c r="DW6" s="22">
        <f t="shared" si="13"/>
        <v>38.11</v>
      </c>
      <c r="DX6" s="22">
        <f t="shared" si="13"/>
        <v>14.48</v>
      </c>
      <c r="DY6" s="22">
        <f t="shared" si="13"/>
        <v>16.27</v>
      </c>
      <c r="DZ6" s="22">
        <f t="shared" si="13"/>
        <v>17.11</v>
      </c>
      <c r="EA6" s="22">
        <f t="shared" si="13"/>
        <v>18.329999999999998</v>
      </c>
      <c r="EB6" s="22">
        <f t="shared" si="13"/>
        <v>20.27</v>
      </c>
      <c r="EC6" s="21" t="str">
        <f>IF(EC7="","",IF(EC7="-","【-】","【"&amp;SUBSTITUTE(TEXT(EC7,"#,##0.00"),"-","△")&amp;"】"))</f>
        <v>【22.30】</v>
      </c>
      <c r="ED6" s="22">
        <f>IF(ED7="",NA(),ED7)</f>
        <v>0.6</v>
      </c>
      <c r="EE6" s="22">
        <f t="shared" ref="EE6:EM6" si="14">IF(EE7="",NA(),EE7)</f>
        <v>0.94</v>
      </c>
      <c r="EF6" s="22">
        <f t="shared" si="14"/>
        <v>0.95</v>
      </c>
      <c r="EG6" s="22">
        <f t="shared" si="14"/>
        <v>0.76</v>
      </c>
      <c r="EH6" s="22">
        <f t="shared" si="14"/>
        <v>0.43</v>
      </c>
      <c r="EI6" s="22">
        <f t="shared" si="14"/>
        <v>0.75</v>
      </c>
      <c r="EJ6" s="22">
        <f t="shared" si="14"/>
        <v>0.63</v>
      </c>
      <c r="EK6" s="22">
        <f t="shared" si="14"/>
        <v>0.63</v>
      </c>
      <c r="EL6" s="22">
        <f t="shared" si="14"/>
        <v>0.6</v>
      </c>
      <c r="EM6" s="22">
        <f t="shared" si="14"/>
        <v>0.56000000000000005</v>
      </c>
      <c r="EN6" s="21" t="str">
        <f>IF(EN7="","",IF(EN7="-","【-】","【"&amp;SUBSTITUTE(TEXT(EN7,"#,##0.00"),"-","△")&amp;"】"))</f>
        <v>【0.66】</v>
      </c>
    </row>
    <row r="7" spans="1:144" s="23" customFormat="1" x14ac:dyDescent="0.25">
      <c r="A7" s="15"/>
      <c r="B7" s="24">
        <v>2021</v>
      </c>
      <c r="C7" s="24">
        <v>232084</v>
      </c>
      <c r="D7" s="24">
        <v>46</v>
      </c>
      <c r="E7" s="24">
        <v>1</v>
      </c>
      <c r="F7" s="24">
        <v>0</v>
      </c>
      <c r="G7" s="24">
        <v>1</v>
      </c>
      <c r="H7" s="24" t="s">
        <v>93</v>
      </c>
      <c r="I7" s="24" t="s">
        <v>94</v>
      </c>
      <c r="J7" s="24" t="s">
        <v>95</v>
      </c>
      <c r="K7" s="24" t="s">
        <v>96</v>
      </c>
      <c r="L7" s="24" t="s">
        <v>97</v>
      </c>
      <c r="M7" s="24" t="s">
        <v>98</v>
      </c>
      <c r="N7" s="25" t="s">
        <v>99</v>
      </c>
      <c r="O7" s="25">
        <v>55.91</v>
      </c>
      <c r="P7" s="25">
        <v>100</v>
      </c>
      <c r="Q7" s="25">
        <v>2673</v>
      </c>
      <c r="R7" s="25">
        <v>60977</v>
      </c>
      <c r="S7" s="25">
        <v>25.09</v>
      </c>
      <c r="T7" s="25">
        <v>2430.33</v>
      </c>
      <c r="U7" s="25">
        <v>60759</v>
      </c>
      <c r="V7" s="25">
        <v>25.09</v>
      </c>
      <c r="W7" s="25">
        <v>2421.64</v>
      </c>
      <c r="X7" s="25">
        <v>107.09</v>
      </c>
      <c r="Y7" s="25">
        <v>106.65</v>
      </c>
      <c r="Z7" s="25">
        <v>109.16</v>
      </c>
      <c r="AA7" s="25">
        <v>108.55</v>
      </c>
      <c r="AB7" s="25">
        <v>105.92</v>
      </c>
      <c r="AC7" s="25">
        <v>112.15</v>
      </c>
      <c r="AD7" s="25">
        <v>111.44</v>
      </c>
      <c r="AE7" s="25">
        <v>111.17</v>
      </c>
      <c r="AF7" s="25">
        <v>110.91</v>
      </c>
      <c r="AG7" s="25">
        <v>111.49</v>
      </c>
      <c r="AH7" s="25">
        <v>111.39</v>
      </c>
      <c r="AI7" s="25">
        <v>0</v>
      </c>
      <c r="AJ7" s="25">
        <v>0</v>
      </c>
      <c r="AK7" s="25">
        <v>0</v>
      </c>
      <c r="AL7" s="25">
        <v>0</v>
      </c>
      <c r="AM7" s="25">
        <v>0</v>
      </c>
      <c r="AN7" s="25">
        <v>1</v>
      </c>
      <c r="AO7" s="25">
        <v>1.03</v>
      </c>
      <c r="AP7" s="25">
        <v>0.78</v>
      </c>
      <c r="AQ7" s="25">
        <v>0.92</v>
      </c>
      <c r="AR7" s="25">
        <v>0.87</v>
      </c>
      <c r="AS7" s="25">
        <v>1.3</v>
      </c>
      <c r="AT7" s="25">
        <v>217.42</v>
      </c>
      <c r="AU7" s="25">
        <v>389.04</v>
      </c>
      <c r="AV7" s="25">
        <v>314.02999999999997</v>
      </c>
      <c r="AW7" s="25">
        <v>267.3</v>
      </c>
      <c r="AX7" s="25">
        <v>304.51</v>
      </c>
      <c r="AY7" s="25">
        <v>355.5</v>
      </c>
      <c r="AZ7" s="25">
        <v>349.83</v>
      </c>
      <c r="BA7" s="25">
        <v>360.86</v>
      </c>
      <c r="BB7" s="25">
        <v>350.79</v>
      </c>
      <c r="BC7" s="25">
        <v>354.57</v>
      </c>
      <c r="BD7" s="25">
        <v>261.51</v>
      </c>
      <c r="BE7" s="25">
        <v>263.64999999999998</v>
      </c>
      <c r="BF7" s="25">
        <v>272</v>
      </c>
      <c r="BG7" s="25">
        <v>293.11</v>
      </c>
      <c r="BH7" s="25">
        <v>299.89999999999998</v>
      </c>
      <c r="BI7" s="25">
        <v>314.37</v>
      </c>
      <c r="BJ7" s="25">
        <v>312.58</v>
      </c>
      <c r="BK7" s="25">
        <v>314.87</v>
      </c>
      <c r="BL7" s="25">
        <v>309.27999999999997</v>
      </c>
      <c r="BM7" s="25">
        <v>322.92</v>
      </c>
      <c r="BN7" s="25">
        <v>303.45999999999998</v>
      </c>
      <c r="BO7" s="25">
        <v>265.16000000000003</v>
      </c>
      <c r="BP7" s="25">
        <v>106.94</v>
      </c>
      <c r="BQ7" s="25">
        <v>106.04</v>
      </c>
      <c r="BR7" s="25">
        <v>108.73</v>
      </c>
      <c r="BS7" s="25">
        <v>108.07</v>
      </c>
      <c r="BT7" s="25">
        <v>105.19</v>
      </c>
      <c r="BU7" s="25">
        <v>104.57</v>
      </c>
      <c r="BV7" s="25">
        <v>103.54</v>
      </c>
      <c r="BW7" s="25">
        <v>103.32</v>
      </c>
      <c r="BX7" s="25">
        <v>100.85</v>
      </c>
      <c r="BY7" s="25">
        <v>103.79</v>
      </c>
      <c r="BZ7" s="25">
        <v>102.35</v>
      </c>
      <c r="CA7" s="25">
        <v>159.52000000000001</v>
      </c>
      <c r="CB7" s="25">
        <v>161.34</v>
      </c>
      <c r="CC7" s="25">
        <v>157.19</v>
      </c>
      <c r="CD7" s="25">
        <v>157.19999999999999</v>
      </c>
      <c r="CE7" s="25">
        <v>161.6</v>
      </c>
      <c r="CF7" s="25">
        <v>165.47</v>
      </c>
      <c r="CG7" s="25">
        <v>167.46</v>
      </c>
      <c r="CH7" s="25">
        <v>168.56</v>
      </c>
      <c r="CI7" s="25">
        <v>167.1</v>
      </c>
      <c r="CJ7" s="25">
        <v>167.86</v>
      </c>
      <c r="CK7" s="25">
        <v>167.74</v>
      </c>
      <c r="CL7" s="25">
        <v>66.67</v>
      </c>
      <c r="CM7" s="25">
        <v>65.62</v>
      </c>
      <c r="CN7" s="25">
        <v>64.98</v>
      </c>
      <c r="CO7" s="25">
        <v>65.599999999999994</v>
      </c>
      <c r="CP7" s="25">
        <v>64.290000000000006</v>
      </c>
      <c r="CQ7" s="25">
        <v>59.74</v>
      </c>
      <c r="CR7" s="25">
        <v>59.46</v>
      </c>
      <c r="CS7" s="25">
        <v>59.51</v>
      </c>
      <c r="CT7" s="25">
        <v>59.91</v>
      </c>
      <c r="CU7" s="25">
        <v>59.4</v>
      </c>
      <c r="CV7" s="25">
        <v>60.29</v>
      </c>
      <c r="CW7" s="25">
        <v>86.39</v>
      </c>
      <c r="CX7" s="25">
        <v>86.41</v>
      </c>
      <c r="CY7" s="25">
        <v>86.44</v>
      </c>
      <c r="CZ7" s="25">
        <v>85.82</v>
      </c>
      <c r="DA7" s="25">
        <v>86.34</v>
      </c>
      <c r="DB7" s="25">
        <v>87.28</v>
      </c>
      <c r="DC7" s="25">
        <v>87.41</v>
      </c>
      <c r="DD7" s="25">
        <v>87.08</v>
      </c>
      <c r="DE7" s="25">
        <v>87.26</v>
      </c>
      <c r="DF7" s="25">
        <v>87.57</v>
      </c>
      <c r="DG7" s="25">
        <v>90.12</v>
      </c>
      <c r="DH7" s="25">
        <v>47.43</v>
      </c>
      <c r="DI7" s="25">
        <v>48.1</v>
      </c>
      <c r="DJ7" s="25">
        <v>47.74</v>
      </c>
      <c r="DK7" s="25">
        <v>48.18</v>
      </c>
      <c r="DL7" s="25">
        <v>49.26</v>
      </c>
      <c r="DM7" s="25">
        <v>46.94</v>
      </c>
      <c r="DN7" s="25">
        <v>47.62</v>
      </c>
      <c r="DO7" s="25">
        <v>48.55</v>
      </c>
      <c r="DP7" s="25">
        <v>49.2</v>
      </c>
      <c r="DQ7" s="25">
        <v>50.01</v>
      </c>
      <c r="DR7" s="25">
        <v>50.88</v>
      </c>
      <c r="DS7" s="25">
        <v>36.39</v>
      </c>
      <c r="DT7" s="25">
        <v>36.71</v>
      </c>
      <c r="DU7" s="25">
        <v>37.130000000000003</v>
      </c>
      <c r="DV7" s="25">
        <v>37.28</v>
      </c>
      <c r="DW7" s="25">
        <v>38.11</v>
      </c>
      <c r="DX7" s="25">
        <v>14.48</v>
      </c>
      <c r="DY7" s="25">
        <v>16.27</v>
      </c>
      <c r="DZ7" s="25">
        <v>17.11</v>
      </c>
      <c r="EA7" s="25">
        <v>18.329999999999998</v>
      </c>
      <c r="EB7" s="25">
        <v>20.27</v>
      </c>
      <c r="EC7" s="25">
        <v>22.3</v>
      </c>
      <c r="ED7" s="25">
        <v>0.6</v>
      </c>
      <c r="EE7" s="25">
        <v>0.94</v>
      </c>
      <c r="EF7" s="25">
        <v>0.95</v>
      </c>
      <c r="EG7" s="25">
        <v>0.76</v>
      </c>
      <c r="EH7" s="25">
        <v>0.43</v>
      </c>
      <c r="EI7" s="25">
        <v>0.75</v>
      </c>
      <c r="EJ7" s="25">
        <v>0.63</v>
      </c>
      <c r="EK7" s="25">
        <v>0.63</v>
      </c>
      <c r="EL7" s="25">
        <v>0.6</v>
      </c>
      <c r="EM7" s="25">
        <v>0.56000000000000005</v>
      </c>
      <c r="EN7" s="25">
        <v>0.66</v>
      </c>
    </row>
    <row r="8" spans="1:144" x14ac:dyDescent="0.2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25">
      <c r="B11">
        <v>4</v>
      </c>
      <c r="C11">
        <v>3</v>
      </c>
      <c r="D11">
        <v>2</v>
      </c>
      <c r="E11">
        <v>1</v>
      </c>
      <c r="F11">
        <v>0</v>
      </c>
      <c r="G11" t="s">
        <v>105</v>
      </c>
    </row>
    <row r="12" spans="1:144" x14ac:dyDescent="0.25">
      <c r="B12">
        <v>1</v>
      </c>
      <c r="C12">
        <v>1</v>
      </c>
      <c r="D12">
        <v>1</v>
      </c>
      <c r="E12">
        <v>2</v>
      </c>
      <c r="F12">
        <v>3</v>
      </c>
      <c r="G12" t="s">
        <v>106</v>
      </c>
    </row>
    <row r="13" spans="1:144" x14ac:dyDescent="0.25">
      <c r="B13" t="s">
        <v>107</v>
      </c>
      <c r="C13" t="s">
        <v>108</v>
      </c>
      <c r="D13" t="s">
        <v>109</v>
      </c>
      <c r="E13" t="s">
        <v>110</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2023-01-31T05:17:02Z</cp:lastPrinted>
  <dcterms:created xsi:type="dcterms:W3CDTF">2022-12-01T01:00:04Z</dcterms:created>
  <dcterms:modified xsi:type="dcterms:W3CDTF">2023-02-09T01:07:38Z</dcterms:modified>
  <cp:category/>
</cp:coreProperties>
</file>