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tm01j021\redirect$\3180mizutani\デスクトップ\"/>
    </mc:Choice>
  </mc:AlternateContent>
  <xr:revisionPtr revIDLastSave="0" documentId="8_{F8C3BB08-4AA2-4A30-88EB-D3FDFEDD4F8D}" xr6:coauthVersionLast="40" xr6:coauthVersionMax="40" xr10:uidLastSave="{00000000-0000-0000-0000-000000000000}"/>
  <bookViews>
    <workbookView xWindow="-120" yWindow="-120" windowWidth="29040" windowHeight="15840" xr2:uid="{9EECBDFE-DA95-4BE2-85B3-E861D0ACDD14}"/>
  </bookViews>
  <sheets>
    <sheet name="(下水)損益" sheetId="1" r:id="rId1"/>
    <sheet name="(下水)貸借" sheetId="2" r:id="rId2"/>
    <sheet name="(下水)概況 " sheetId="3" r:id="rId3"/>
    <sheet name="(下水)業務01" sheetId="4" r:id="rId4"/>
    <sheet name="(下水)業務02" sheetId="5" r:id="rId5"/>
  </sheets>
  <definedNames>
    <definedName name="OLE_LINK1" localSheetId="2">'(下水)概況 '!#REF!</definedName>
    <definedName name="_xlnm.Print_Area" localSheetId="2">'(下水)概況 '!$A$1:$A$28</definedName>
    <definedName name="_xlnm.Print_Area" localSheetId="3">'(下水)業務01'!$A$1:$P$38</definedName>
    <definedName name="_xlnm.Print_Area" localSheetId="4">'(下水)業務02'!$A$1:$M$40</definedName>
    <definedName name="_xlnm.Print_Area" localSheetId="0">'(下水)損益'!$A$1:$Q$38</definedName>
    <definedName name="_xlnm.Print_Area" localSheetId="1">'(下水)貸借'!$A$1:$S$125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5" l="1"/>
  <c r="M39" i="5"/>
  <c r="K39" i="5"/>
  <c r="K38" i="5"/>
  <c r="M37" i="5"/>
  <c r="I37" i="5"/>
  <c r="G37" i="5"/>
  <c r="K37" i="5" s="1"/>
  <c r="M36" i="5"/>
  <c r="K36" i="5"/>
  <c r="M35" i="5"/>
  <c r="K35" i="5"/>
  <c r="M34" i="5"/>
  <c r="I34" i="5"/>
  <c r="G34" i="5"/>
  <c r="K34" i="5" s="1"/>
  <c r="M33" i="5"/>
  <c r="K33" i="5"/>
  <c r="M32" i="5"/>
  <c r="K32" i="5"/>
  <c r="M31" i="5"/>
  <c r="K31" i="5"/>
  <c r="M30" i="5"/>
  <c r="K30" i="5"/>
  <c r="M29" i="5"/>
  <c r="K29" i="5"/>
  <c r="M28" i="5"/>
  <c r="K28" i="5"/>
  <c r="M27" i="5"/>
  <c r="K27" i="5"/>
  <c r="I26" i="5"/>
  <c r="M26" i="5" s="1"/>
  <c r="G26" i="5"/>
  <c r="I24" i="5"/>
  <c r="G24" i="5"/>
  <c r="M18" i="5"/>
  <c r="K18" i="5"/>
  <c r="I17" i="5"/>
  <c r="M17" i="5" s="1"/>
  <c r="G17" i="5"/>
  <c r="M16" i="5"/>
  <c r="K16" i="5"/>
  <c r="M15" i="5"/>
  <c r="K15" i="5"/>
  <c r="M14" i="5"/>
  <c r="K14" i="5"/>
  <c r="M13" i="5"/>
  <c r="K13" i="5"/>
  <c r="M12" i="5"/>
  <c r="K12" i="5"/>
  <c r="M11" i="5"/>
  <c r="I11" i="5"/>
  <c r="G11" i="5"/>
  <c r="K11" i="5" s="1"/>
  <c r="M10" i="5"/>
  <c r="K10" i="5"/>
  <c r="M9" i="5"/>
  <c r="K9" i="5"/>
  <c r="M8" i="5"/>
  <c r="K8" i="5"/>
  <c r="I7" i="5"/>
  <c r="I19" i="5" s="1"/>
  <c r="G7" i="5"/>
  <c r="AC27" i="4"/>
  <c r="AC15" i="4" s="1"/>
  <c r="AB27" i="4"/>
  <c r="AD27" i="4" s="1"/>
  <c r="M27" i="4"/>
  <c r="AD26" i="4"/>
  <c r="L26" i="4"/>
  <c r="O26" i="4" s="1"/>
  <c r="AD25" i="4"/>
  <c r="L25" i="4"/>
  <c r="O25" i="4" s="1"/>
  <c r="AD24" i="4"/>
  <c r="L24" i="4"/>
  <c r="O24" i="4" s="1"/>
  <c r="AD23" i="4"/>
  <c r="L23" i="4"/>
  <c r="O23" i="4" s="1"/>
  <c r="AD22" i="4"/>
  <c r="L22" i="4"/>
  <c r="O22" i="4" s="1"/>
  <c r="AD21" i="4"/>
  <c r="L21" i="4"/>
  <c r="O21" i="4" s="1"/>
  <c r="M19" i="4"/>
  <c r="L19" i="4"/>
  <c r="AC19" i="4" s="1"/>
  <c r="AD14" i="4"/>
  <c r="L14" i="4" s="1"/>
  <c r="AC12" i="4"/>
  <c r="AB12" i="4"/>
  <c r="M12" i="4"/>
  <c r="L12" i="4"/>
  <c r="AD9" i="4"/>
  <c r="AC9" i="4"/>
  <c r="AB9" i="4"/>
  <c r="L9" i="4"/>
  <c r="O9" i="4" s="1"/>
  <c r="AD8" i="4"/>
  <c r="L8" i="4"/>
  <c r="O8" i="4" s="1"/>
  <c r="AD7" i="4"/>
  <c r="L7" i="4"/>
  <c r="O7" i="4" s="1"/>
  <c r="AC5" i="4"/>
  <c r="AB5" i="4"/>
  <c r="Q121" i="2"/>
  <c r="Q114" i="2"/>
  <c r="S122" i="2" s="1"/>
  <c r="S109" i="2"/>
  <c r="S123" i="2" s="1"/>
  <c r="Q108" i="2"/>
  <c r="Q100" i="2"/>
  <c r="S101" i="2" s="1"/>
  <c r="Q93" i="2"/>
  <c r="Q83" i="2"/>
  <c r="Q74" i="2"/>
  <c r="S85" i="2" s="1"/>
  <c r="Q69" i="2"/>
  <c r="Q60" i="2"/>
  <c r="Q54" i="2"/>
  <c r="S62" i="2" s="1"/>
  <c r="S102" i="2" s="1"/>
  <c r="S124" i="2" s="1"/>
  <c r="Q49" i="2"/>
  <c r="Q37" i="2"/>
  <c r="S40" i="2" s="1"/>
  <c r="Q32" i="2"/>
  <c r="Q27" i="2"/>
  <c r="O20" i="2"/>
  <c r="O18" i="2"/>
  <c r="O16" i="2"/>
  <c r="O14" i="2"/>
  <c r="Q22" i="2" s="1"/>
  <c r="S33" i="2" s="1"/>
  <c r="S41" i="2" s="1"/>
  <c r="O12" i="2"/>
  <c r="O10" i="2"/>
  <c r="Q32" i="1"/>
  <c r="O32" i="1"/>
  <c r="O29" i="1"/>
  <c r="Q26" i="1"/>
  <c r="O26" i="1"/>
  <c r="O23" i="1"/>
  <c r="Q17" i="1"/>
  <c r="Q27" i="1" s="1"/>
  <c r="O16" i="1"/>
  <c r="O8" i="1"/>
  <c r="N14" i="4" l="1"/>
  <c r="O14" i="4"/>
  <c r="Q33" i="1"/>
  <c r="Q36" i="1" s="1"/>
  <c r="L27" i="4"/>
  <c r="N7" i="4"/>
  <c r="N8" i="4"/>
  <c r="N9" i="4"/>
  <c r="AB15" i="4"/>
  <c r="N21" i="4"/>
  <c r="N22" i="4"/>
  <c r="N23" i="4"/>
  <c r="N24" i="4"/>
  <c r="N25" i="4"/>
  <c r="N26" i="4"/>
  <c r="K7" i="5"/>
  <c r="K17" i="5"/>
  <c r="G19" i="5"/>
  <c r="M19" i="5" s="1"/>
  <c r="K26" i="5"/>
  <c r="I40" i="5"/>
  <c r="M40" i="5" s="1"/>
  <c r="AB19" i="4"/>
  <c r="M7" i="5"/>
  <c r="K19" i="5" l="1"/>
  <c r="K40" i="5"/>
  <c r="AD15" i="4"/>
  <c r="L15" i="4"/>
  <c r="O27" i="4"/>
  <c r="N27" i="4"/>
  <c r="N15" i="4" l="1"/>
  <c r="O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55C6DFA2-82E0-4130-BF44-226C7AF24302}">
      <text>
        <r>
          <rPr>
            <b/>
            <sz val="9"/>
            <color indexed="81"/>
            <rFont val="ＭＳ Ｐゴシック"/>
            <family val="3"/>
            <charset val="128"/>
          </rPr>
          <t>決算損益計算書（縦）
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A6BC827A-7746-4692-BAC9-E9687F567740}">
      <text>
        <r>
          <rPr>
            <b/>
            <sz val="9"/>
            <color indexed="81"/>
            <rFont val="ＭＳ Ｐゴシック"/>
            <family val="3"/>
            <charset val="128"/>
          </rPr>
          <t>決算貸借対照表（縦）
転記</t>
        </r>
      </text>
    </comment>
    <comment ref="D88" authorId="0" shapeId="0" xr:uid="{F212C8DA-CDB0-4ADF-986A-E692743BAD45}">
      <text>
        <r>
          <rPr>
            <b/>
            <sz val="9"/>
            <color indexed="81"/>
            <rFont val="ＭＳ Ｐゴシック"/>
            <family val="3"/>
            <charset val="128"/>
          </rPr>
          <t>長期前受金合計</t>
        </r>
      </text>
    </comment>
    <comment ref="D94" authorId="0" shapeId="0" xr:uid="{F361A732-7502-4E1F-9BFF-9C672725AF43}">
      <text>
        <r>
          <rPr>
            <b/>
            <sz val="9"/>
            <color indexed="81"/>
            <rFont val="ＭＳ Ｐゴシック"/>
            <family val="3"/>
            <charset val="128"/>
          </rPr>
          <t>長期前受金収益化累計額合計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2473F261-AB50-4CD6-8E12-1ABD5E31BC87}">
      <text>
        <r>
          <rPr>
            <b/>
            <sz val="9"/>
            <color indexed="81"/>
            <rFont val="ＭＳ Ｐゴシック"/>
            <family val="3"/>
            <charset val="128"/>
          </rPr>
          <t>業務量01</t>
        </r>
      </text>
    </comment>
    <comment ref="A9" authorId="0" shapeId="0" xr:uid="{A8B1DF35-BC8C-43C3-B5DD-804246C85103}">
      <text>
        <r>
          <rPr>
            <b/>
            <sz val="9"/>
            <color indexed="81"/>
            <rFont val="ＭＳ Ｐゴシック"/>
            <family val="3"/>
            <charset val="128"/>
          </rPr>
          <t>業務量01</t>
        </r>
      </text>
    </comment>
    <comment ref="A15" authorId="0" shapeId="0" xr:uid="{878C78DF-589A-496B-BC64-549BC8F67387}">
      <text>
        <r>
          <rPr>
            <b/>
            <sz val="9"/>
            <color indexed="81"/>
            <rFont val="ＭＳ Ｐゴシック"/>
            <family val="3"/>
            <charset val="128"/>
          </rPr>
          <t>○下水管
工事データシート&gt;&gt;工事名称&gt;&gt;下水管渠新設工事&gt;&gt;工事内容&gt;&gt;L
○進捗率
所管事務概要&gt;&gt;下水道事業概要&gt;&gt;3流域関連公共下水道事業（2）進捗状況&gt;&gt;合計&gt;&gt;進捗率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3184 山添 大智</author>
  </authors>
  <commentList>
    <comment ref="AB5" authorId="0" shapeId="0" xr:uid="{1B3A3B63-FC9C-4A13-B228-C5B14A61964C}">
      <text>
        <r>
          <rPr>
            <b/>
            <sz val="9"/>
            <color indexed="81"/>
            <rFont val="ＭＳ Ｐゴシック"/>
            <family val="3"/>
            <charset val="128"/>
          </rPr>
          <t>所管事務概要</t>
        </r>
      </text>
    </comment>
    <comment ref="AC5" authorId="0" shapeId="0" xr:uid="{06AC171E-0FF2-47A9-82A8-E36748041255}">
      <text>
        <r>
          <rPr>
            <b/>
            <sz val="9"/>
            <color indexed="81"/>
            <rFont val="ＭＳ Ｐゴシック"/>
            <family val="3"/>
            <charset val="128"/>
          </rPr>
          <t>所管事務概要</t>
        </r>
      </text>
    </comment>
    <comment ref="AB12" authorId="0" shapeId="0" xr:uid="{B47307B7-E24D-4802-96B7-9081B8A00CA2}">
      <text>
        <r>
          <rPr>
            <b/>
            <sz val="9"/>
            <color indexed="81"/>
            <rFont val="ＭＳ Ｐゴシック"/>
            <family val="3"/>
            <charset val="128"/>
          </rPr>
          <t>所管事務概要</t>
        </r>
      </text>
    </comment>
    <comment ref="AC12" authorId="0" shapeId="0" xr:uid="{81C7C9E4-9DA2-4E2E-85AB-32D14C1C0D98}">
      <text>
        <r>
          <rPr>
            <b/>
            <sz val="9"/>
            <color indexed="81"/>
            <rFont val="ＭＳ Ｐゴシック"/>
            <family val="3"/>
            <charset val="128"/>
          </rPr>
          <t>所管事務概要</t>
        </r>
      </text>
    </comment>
    <comment ref="AB19" authorId="0" shapeId="0" xr:uid="{95F16EB5-9478-4F2D-9FF5-57D25EF0D7B6}">
      <text>
        <r>
          <rPr>
            <b/>
            <sz val="9"/>
            <color indexed="81"/>
            <rFont val="ＭＳ Ｐゴシック"/>
            <family val="3"/>
            <charset val="128"/>
          </rPr>
          <t>下水道施設件数一覧表（用途/用途小分類別）及び下水道使用料金調定額集計表（2月分及び3月分）</t>
        </r>
      </text>
    </comment>
    <comment ref="AC19" authorId="0" shapeId="0" xr:uid="{B45A45A1-A59F-4FE9-882B-2653FEBEDAAE}">
      <text>
        <r>
          <rPr>
            <b/>
            <sz val="9"/>
            <color indexed="81"/>
            <rFont val="ＭＳ Ｐゴシック"/>
            <family val="3"/>
            <charset val="128"/>
          </rPr>
          <t>単独に準ずる</t>
        </r>
      </text>
    </comment>
    <comment ref="AB21" authorId="0" shapeId="0" xr:uid="{EDE2FBDA-DE1C-4FEF-BB4E-1232FD75FDD0}">
      <text>
        <r>
          <rPr>
            <b/>
            <sz val="9"/>
            <color indexed="81"/>
            <rFont val="ＭＳ Ｐゴシック"/>
            <family val="3"/>
            <charset val="128"/>
          </rPr>
          <t>下水道施設件数一覧表（用途別/用途小分類別）
一般（使用＋休止＋停止）＝2,561＋463＋12＝3,036</t>
        </r>
      </text>
    </comment>
    <comment ref="AC21" authorId="0" shapeId="0" xr:uid="{8449A1CD-E0FA-4392-8CAD-EA05FF17A565}">
      <text>
        <r>
          <rPr>
            <b/>
            <sz val="9"/>
            <color indexed="81"/>
            <rFont val="ＭＳ Ｐゴシック"/>
            <family val="3"/>
            <charset val="128"/>
          </rPr>
          <t>2,441＋33＋0＝2,474</t>
        </r>
      </text>
    </comment>
    <comment ref="AB22" authorId="0" shapeId="0" xr:uid="{3DE297C4-BC9D-4CC4-9BE6-DAD91F103723}">
      <text>
        <r>
          <rPr>
            <b/>
            <sz val="9"/>
            <color indexed="81"/>
            <rFont val="ＭＳ Ｐゴシック"/>
            <family val="3"/>
            <charset val="128"/>
          </rPr>
          <t>下水道施設件数一覧表（用途/用途小分類別）
一般（愛宕県住）（使用＋休止＋停止）＝92＋13＋2＝107
下水道使用料金調定集計表
2月分集合用徴収戸数（）内＋3月分集合用徴収戸数（）内＝1,126＋330＝1,456
107＋1,456＝1,563</t>
        </r>
      </text>
    </comment>
    <comment ref="AC22" authorId="0" shapeId="0" xr:uid="{CE1D3E8E-83F4-48EC-9EBB-AD287068FDFA}">
      <text>
        <r>
          <rPr>
            <b/>
            <sz val="9"/>
            <color indexed="81"/>
            <rFont val="ＭＳ Ｐゴシック"/>
            <family val="3"/>
            <charset val="128"/>
          </rPr>
          <t>一般（愛宕県住）（使用＋休止＋停止）＝139＋29＋1＝169
2月分＋3月分＝211＋43＝254
169＋254＝423</t>
        </r>
      </text>
    </comment>
    <comment ref="AB23" authorId="1" shapeId="0" xr:uid="{5B026949-AB30-412C-A857-8DA1FF1936DB}">
      <text>
        <r>
          <rPr>
            <b/>
            <sz val="9"/>
            <color indexed="81"/>
            <rFont val="ＭＳ Ｐゴシック"/>
            <family val="3"/>
            <charset val="128"/>
          </rPr>
          <t>下水道施設件数一覧表（用途/用途小分類別）
井戸下水（使用＋休止＋停止＝3＋3＋0＝6</t>
        </r>
      </text>
    </comment>
    <comment ref="AB24" authorId="0" shapeId="0" xr:uid="{EC1D76F1-2272-45F1-BC02-402901E544E3}">
      <text>
        <r>
          <rPr>
            <b/>
            <sz val="9"/>
            <color indexed="81"/>
            <rFont val="ＭＳ Ｐゴシック"/>
            <family val="3"/>
            <charset val="128"/>
          </rPr>
          <t>下水道施設件数一覧表（用途/用途小分類別）
井戸商業（使用＋休止＋停止）＝4＋1＋0＝5</t>
        </r>
      </text>
    </comment>
    <comment ref="AC24" authorId="0" shapeId="0" xr:uid="{8A7DCA21-AE8F-4861-B789-06D62CF5355C}">
      <text>
        <r>
          <rPr>
            <b/>
            <sz val="9"/>
            <color indexed="81"/>
            <rFont val="ＭＳ Ｐゴシック"/>
            <family val="3"/>
            <charset val="128"/>
          </rPr>
          <t>2＋0＋0＝2</t>
        </r>
      </text>
    </comment>
    <comment ref="AB25" authorId="1" shapeId="0" xr:uid="{F2A0163C-4990-45F5-8279-1296E7579E98}">
      <text>
        <r>
          <rPr>
            <b/>
            <sz val="9"/>
            <color indexed="81"/>
            <rFont val="ＭＳ Ｐゴシック"/>
            <family val="3"/>
            <charset val="128"/>
          </rPr>
          <t>下水道施設件数一覧表（用途/用途小分類別）
湯屋（使用＋休止＋停止）＝2＋0＋0＝2</t>
        </r>
      </text>
    </comment>
    <comment ref="AB26" authorId="1" shapeId="0" xr:uid="{539559D0-AA16-4830-A2C4-44100C7DA611}">
      <text>
        <r>
          <rPr>
            <b/>
            <sz val="9"/>
            <color indexed="81"/>
            <rFont val="ＭＳ Ｐゴシック"/>
            <family val="3"/>
            <charset val="128"/>
          </rPr>
          <t>下水道施設件数一覧表（用途/用途小分類別）
井戸工業（使用＋休止＋停止）＝1＋5＋0＝6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0E974E59-1985-4A20-8A10-DF0CEE554FE7}">
      <text>
        <r>
          <rPr>
            <b/>
            <sz val="9"/>
            <color indexed="81"/>
            <rFont val="ＭＳ Ｐゴシック"/>
            <family val="3"/>
            <charset val="128"/>
          </rPr>
          <t>月次合計残高試算表
残高</t>
        </r>
      </text>
    </comment>
  </commentList>
</comments>
</file>

<file path=xl/sharedStrings.xml><?xml version="1.0" encoding="utf-8"?>
<sst xmlns="http://schemas.openxmlformats.org/spreadsheetml/2006/main" count="402" uniqueCount="234">
  <si>
    <t>平成30年度　津島市下水道事業損益計算書</t>
    <rPh sb="0" eb="2">
      <t>ヘイセイ</t>
    </rPh>
    <rPh sb="4" eb="6">
      <t>ネンド</t>
    </rPh>
    <rPh sb="7" eb="9">
      <t>ツシマ</t>
    </rPh>
    <rPh sb="9" eb="10">
      <t>シ</t>
    </rPh>
    <rPh sb="10" eb="13">
      <t>ゲスイドウ</t>
    </rPh>
    <rPh sb="13" eb="15">
      <t>ジギョウ</t>
    </rPh>
    <rPh sb="15" eb="17">
      <t>ソンエキ</t>
    </rPh>
    <rPh sb="17" eb="20">
      <t>ケイサンショ</t>
    </rPh>
    <phoneticPr fontId="3"/>
  </si>
  <si>
    <t>（平成30年４月１日から平成31年３月31日まで）</t>
    <rPh sb="1" eb="3">
      <t>ヘイセイ</t>
    </rPh>
    <rPh sb="5" eb="6">
      <t>ネン</t>
    </rPh>
    <rPh sb="7" eb="8">
      <t>ガツ</t>
    </rPh>
    <rPh sb="9" eb="10">
      <t>ニチ</t>
    </rPh>
    <rPh sb="12" eb="14">
      <t>ヘイセイ</t>
    </rPh>
    <rPh sb="16" eb="17">
      <t>ネン</t>
    </rPh>
    <rPh sb="18" eb="19">
      <t>ガツ</t>
    </rPh>
    <rPh sb="21" eb="22">
      <t>ニチ</t>
    </rPh>
    <phoneticPr fontId="3"/>
  </si>
  <si>
    <t>（単位　円）</t>
    <rPh sb="1" eb="3">
      <t>タンイ</t>
    </rPh>
    <rPh sb="4" eb="5">
      <t>エン</t>
    </rPh>
    <phoneticPr fontId="3"/>
  </si>
  <si>
    <t>１</t>
    <phoneticPr fontId="3"/>
  </si>
  <si>
    <t>営業収益</t>
    <rPh sb="0" eb="2">
      <t>エイギョウ</t>
    </rPh>
    <rPh sb="2" eb="4">
      <t>シュウエキ</t>
    </rPh>
    <phoneticPr fontId="3"/>
  </si>
  <si>
    <t>(1）</t>
    <phoneticPr fontId="3"/>
  </si>
  <si>
    <t>下水道使用料</t>
    <rPh sb="0" eb="3">
      <t>ゲスイドウ</t>
    </rPh>
    <rPh sb="3" eb="5">
      <t>シヨウ</t>
    </rPh>
    <rPh sb="5" eb="6">
      <t>リョウ</t>
    </rPh>
    <phoneticPr fontId="3"/>
  </si>
  <si>
    <t>(2）</t>
  </si>
  <si>
    <t>その他の営業収益</t>
    <rPh sb="2" eb="3">
      <t>タ</t>
    </rPh>
    <rPh sb="4" eb="6">
      <t>エイギョウ</t>
    </rPh>
    <rPh sb="6" eb="8">
      <t>シュウエキ</t>
    </rPh>
    <phoneticPr fontId="3"/>
  </si>
  <si>
    <t>(3）</t>
    <phoneticPr fontId="3"/>
  </si>
  <si>
    <t>雨水処理負担金</t>
    <rPh sb="0" eb="2">
      <t>ウスイ</t>
    </rPh>
    <rPh sb="2" eb="4">
      <t>ショリ</t>
    </rPh>
    <rPh sb="4" eb="7">
      <t>フタンキン</t>
    </rPh>
    <phoneticPr fontId="3"/>
  </si>
  <si>
    <t>２</t>
    <phoneticPr fontId="3"/>
  </si>
  <si>
    <t>営業費用</t>
    <rPh sb="0" eb="2">
      <t>エイギョウ</t>
    </rPh>
    <rPh sb="2" eb="4">
      <t>ヒヨウ</t>
    </rPh>
    <phoneticPr fontId="3"/>
  </si>
  <si>
    <t>管渠費</t>
    <rPh sb="0" eb="1">
      <t>カン</t>
    </rPh>
    <rPh sb="1" eb="2">
      <t>ミゾ</t>
    </rPh>
    <rPh sb="2" eb="3">
      <t>ヒ</t>
    </rPh>
    <phoneticPr fontId="3"/>
  </si>
  <si>
    <t>ポンプ場及び処理場費</t>
    <rPh sb="3" eb="4">
      <t>バ</t>
    </rPh>
    <rPh sb="4" eb="5">
      <t>オヨ</t>
    </rPh>
    <rPh sb="6" eb="9">
      <t>ショリジョウ</t>
    </rPh>
    <rPh sb="9" eb="10">
      <t>ヒ</t>
    </rPh>
    <phoneticPr fontId="3"/>
  </si>
  <si>
    <t>(3）</t>
  </si>
  <si>
    <t>流域下水道費</t>
    <rPh sb="0" eb="2">
      <t>リュウイキ</t>
    </rPh>
    <rPh sb="2" eb="5">
      <t>ゲスイドウ</t>
    </rPh>
    <rPh sb="5" eb="6">
      <t>ヒ</t>
    </rPh>
    <phoneticPr fontId="3"/>
  </si>
  <si>
    <t>(4）</t>
  </si>
  <si>
    <t>総係費</t>
    <rPh sb="0" eb="1">
      <t>ソウ</t>
    </rPh>
    <rPh sb="1" eb="2">
      <t>カカリ</t>
    </rPh>
    <rPh sb="2" eb="3">
      <t>ヒ</t>
    </rPh>
    <phoneticPr fontId="3"/>
  </si>
  <si>
    <t>(5）</t>
  </si>
  <si>
    <t>減価償却費</t>
    <rPh sb="0" eb="2">
      <t>ゲンカ</t>
    </rPh>
    <rPh sb="2" eb="4">
      <t>ショウキャク</t>
    </rPh>
    <rPh sb="4" eb="5">
      <t>ヒ</t>
    </rPh>
    <phoneticPr fontId="3"/>
  </si>
  <si>
    <t>(6）</t>
    <phoneticPr fontId="3"/>
  </si>
  <si>
    <t>資産減耗費</t>
    <rPh sb="0" eb="2">
      <t>シサン</t>
    </rPh>
    <rPh sb="2" eb="4">
      <t>ゲンモウ</t>
    </rPh>
    <rPh sb="4" eb="5">
      <t>ヒ</t>
    </rPh>
    <phoneticPr fontId="3"/>
  </si>
  <si>
    <t>(7）</t>
    <phoneticPr fontId="3"/>
  </si>
  <si>
    <t>その他営業費用</t>
    <rPh sb="2" eb="3">
      <t>タ</t>
    </rPh>
    <rPh sb="3" eb="5">
      <t>エイギョウ</t>
    </rPh>
    <rPh sb="5" eb="7">
      <t>ヒヨウ</t>
    </rPh>
    <phoneticPr fontId="3"/>
  </si>
  <si>
    <t>営業損失</t>
    <rPh sb="0" eb="2">
      <t>エイギョウ</t>
    </rPh>
    <rPh sb="2" eb="4">
      <t>ソンシツ</t>
    </rPh>
    <phoneticPr fontId="3"/>
  </si>
  <si>
    <t>３</t>
    <phoneticPr fontId="3"/>
  </si>
  <si>
    <t>営業外収益</t>
    <rPh sb="0" eb="3">
      <t>エイギョウガイ</t>
    </rPh>
    <rPh sb="3" eb="5">
      <t>シュウエキ</t>
    </rPh>
    <phoneticPr fontId="3"/>
  </si>
  <si>
    <t>受取利息及び配当金</t>
    <rPh sb="0" eb="2">
      <t>ウケトリ</t>
    </rPh>
    <rPh sb="2" eb="4">
      <t>リソク</t>
    </rPh>
    <rPh sb="4" eb="5">
      <t>オヨ</t>
    </rPh>
    <rPh sb="6" eb="9">
      <t>ハイトウキン</t>
    </rPh>
    <phoneticPr fontId="3"/>
  </si>
  <si>
    <t>他会計補助金</t>
    <rPh sb="0" eb="1">
      <t>タ</t>
    </rPh>
    <rPh sb="1" eb="3">
      <t>カイケイ</t>
    </rPh>
    <rPh sb="3" eb="6">
      <t>ホジョキン</t>
    </rPh>
    <phoneticPr fontId="3"/>
  </si>
  <si>
    <t>長期前受金戻入</t>
    <rPh sb="0" eb="5">
      <t>チョウキマエウケキン</t>
    </rPh>
    <rPh sb="5" eb="7">
      <t>レイニュウ</t>
    </rPh>
    <phoneticPr fontId="3"/>
  </si>
  <si>
    <r>
      <t>(4）</t>
    </r>
    <r>
      <rPr>
        <sz val="11"/>
        <rFont val="ＭＳ 明朝"/>
        <family val="1"/>
        <charset val="128"/>
      </rPr>
      <t/>
    </r>
  </si>
  <si>
    <t>雑収益</t>
    <rPh sb="0" eb="1">
      <t>ザツ</t>
    </rPh>
    <rPh sb="1" eb="3">
      <t>シュウエキ</t>
    </rPh>
    <phoneticPr fontId="3"/>
  </si>
  <si>
    <r>
      <t>(5）</t>
    </r>
    <r>
      <rPr>
        <sz val="11"/>
        <rFont val="ＭＳ 明朝"/>
        <family val="1"/>
        <charset val="128"/>
      </rPr>
      <t/>
    </r>
  </si>
  <si>
    <t>国庫補助金</t>
    <rPh sb="0" eb="2">
      <t>コッコ</t>
    </rPh>
    <rPh sb="2" eb="5">
      <t>ホジョキン</t>
    </rPh>
    <phoneticPr fontId="3"/>
  </si>
  <si>
    <t>４</t>
    <phoneticPr fontId="3"/>
  </si>
  <si>
    <t>営業外費用</t>
    <rPh sb="0" eb="3">
      <t>エイギョウガイ</t>
    </rPh>
    <rPh sb="3" eb="5">
      <t>ヒヨウ</t>
    </rPh>
    <phoneticPr fontId="3"/>
  </si>
  <si>
    <t>支払利息及び企業債
取扱諸費</t>
    <rPh sb="0" eb="2">
      <t>シハラ</t>
    </rPh>
    <rPh sb="2" eb="4">
      <t>リソク</t>
    </rPh>
    <rPh sb="4" eb="5">
      <t>オヨ</t>
    </rPh>
    <phoneticPr fontId="3"/>
  </si>
  <si>
    <t>雑支出</t>
    <rPh sb="0" eb="1">
      <t>ザツ</t>
    </rPh>
    <rPh sb="1" eb="3">
      <t>シシュツ</t>
    </rPh>
    <phoneticPr fontId="3"/>
  </si>
  <si>
    <t>経常利益</t>
    <rPh sb="0" eb="2">
      <t>ケイジョウ</t>
    </rPh>
    <rPh sb="2" eb="4">
      <t>リエキ</t>
    </rPh>
    <phoneticPr fontId="3"/>
  </si>
  <si>
    <t>５</t>
    <phoneticPr fontId="3"/>
  </si>
  <si>
    <t>特別利益</t>
    <rPh sb="0" eb="2">
      <t>トクベツ</t>
    </rPh>
    <rPh sb="2" eb="4">
      <t>リエキ</t>
    </rPh>
    <phoneticPr fontId="3"/>
  </si>
  <si>
    <t>過年度損益修正益</t>
    <rPh sb="0" eb="3">
      <t>カネンド</t>
    </rPh>
    <rPh sb="3" eb="5">
      <t>ソンエキ</t>
    </rPh>
    <rPh sb="5" eb="7">
      <t>シュウセイ</t>
    </rPh>
    <rPh sb="7" eb="8">
      <t>エキ</t>
    </rPh>
    <phoneticPr fontId="3"/>
  </si>
  <si>
    <t>６</t>
    <phoneticPr fontId="3"/>
  </si>
  <si>
    <t>特別損失</t>
    <rPh sb="0" eb="2">
      <t>トクベツ</t>
    </rPh>
    <rPh sb="2" eb="4">
      <t>ソンシツ</t>
    </rPh>
    <phoneticPr fontId="3"/>
  </si>
  <si>
    <t>過年度損益修正損</t>
    <rPh sb="0" eb="3">
      <t>カネンド</t>
    </rPh>
    <rPh sb="3" eb="5">
      <t>ソンエキ</t>
    </rPh>
    <rPh sb="5" eb="7">
      <t>シュウセイ</t>
    </rPh>
    <rPh sb="7" eb="8">
      <t>ゾン</t>
    </rPh>
    <phoneticPr fontId="3"/>
  </si>
  <si>
    <t>その他特別損失</t>
    <rPh sb="2" eb="3">
      <t>タ</t>
    </rPh>
    <rPh sb="3" eb="5">
      <t>トクベツ</t>
    </rPh>
    <rPh sb="5" eb="7">
      <t>ソンシツ</t>
    </rPh>
    <phoneticPr fontId="3"/>
  </si>
  <si>
    <t>当年度純利益</t>
    <rPh sb="0" eb="1">
      <t>トウ</t>
    </rPh>
    <rPh sb="1" eb="3">
      <t>ネンド</t>
    </rPh>
    <rPh sb="3" eb="4">
      <t>ジュン</t>
    </rPh>
    <rPh sb="4" eb="6">
      <t>リエキ</t>
    </rPh>
    <phoneticPr fontId="3"/>
  </si>
  <si>
    <t>前年度繰越利益剰余金</t>
    <rPh sb="0" eb="3">
      <t>ゼンネンド</t>
    </rPh>
    <rPh sb="3" eb="5">
      <t>クリコシ</t>
    </rPh>
    <rPh sb="5" eb="7">
      <t>リエキ</t>
    </rPh>
    <rPh sb="7" eb="10">
      <t>ジョウヨキン</t>
    </rPh>
    <phoneticPr fontId="3"/>
  </si>
  <si>
    <t>その他の未処分利益　　　剰余金変動額</t>
    <rPh sb="2" eb="3">
      <t>タ</t>
    </rPh>
    <rPh sb="4" eb="7">
      <t>ミショブン</t>
    </rPh>
    <rPh sb="7" eb="9">
      <t>リエキ</t>
    </rPh>
    <rPh sb="12" eb="15">
      <t>ジョウヨキン</t>
    </rPh>
    <rPh sb="15" eb="17">
      <t>ヘンドウ</t>
    </rPh>
    <rPh sb="17" eb="18">
      <t>ガク</t>
    </rPh>
    <phoneticPr fontId="3"/>
  </si>
  <si>
    <t>当年度未処分利益
剰余金</t>
    <rPh sb="0" eb="1">
      <t>トウ</t>
    </rPh>
    <rPh sb="1" eb="3">
      <t>ネンド</t>
    </rPh>
    <rPh sb="3" eb="4">
      <t>ミ</t>
    </rPh>
    <rPh sb="4" eb="6">
      <t>ショブン</t>
    </rPh>
    <rPh sb="6" eb="8">
      <t>リエキ</t>
    </rPh>
    <rPh sb="9" eb="12">
      <t>ジョウヨキン</t>
    </rPh>
    <phoneticPr fontId="3"/>
  </si>
  <si>
    <t>平成30年度　津島市下水道事業貸借対照表</t>
    <rPh sb="0" eb="2">
      <t>ヘイセイ</t>
    </rPh>
    <rPh sb="4" eb="6">
      <t>ネンド</t>
    </rPh>
    <rPh sb="7" eb="9">
      <t>ツシマ</t>
    </rPh>
    <rPh sb="9" eb="10">
      <t>シ</t>
    </rPh>
    <rPh sb="10" eb="13">
      <t>ゲスイドウ</t>
    </rPh>
    <rPh sb="13" eb="15">
      <t>ジギョウ</t>
    </rPh>
    <rPh sb="15" eb="17">
      <t>タイシャク</t>
    </rPh>
    <rPh sb="17" eb="20">
      <t>タイショウヒョウ</t>
    </rPh>
    <phoneticPr fontId="3"/>
  </si>
  <si>
    <t>（平成31年３月31日）</t>
    <rPh sb="1" eb="3">
      <t>ヘイセイ</t>
    </rPh>
    <rPh sb="5" eb="6">
      <t>ネン</t>
    </rPh>
    <rPh sb="7" eb="8">
      <t>ガツ</t>
    </rPh>
    <rPh sb="10" eb="11">
      <t>ニチ</t>
    </rPh>
    <phoneticPr fontId="3"/>
  </si>
  <si>
    <t>資　産　の　部</t>
    <rPh sb="0" eb="1">
      <t>シ</t>
    </rPh>
    <rPh sb="2" eb="3">
      <t>サン</t>
    </rPh>
    <rPh sb="6" eb="7">
      <t>ブ</t>
    </rPh>
    <phoneticPr fontId="3"/>
  </si>
  <si>
    <t>固定資産</t>
    <rPh sb="0" eb="2">
      <t>コテイ</t>
    </rPh>
    <rPh sb="2" eb="4">
      <t>シサン</t>
    </rPh>
    <phoneticPr fontId="3"/>
  </si>
  <si>
    <t>有形固定資産</t>
    <rPh sb="0" eb="2">
      <t>ユウケイ</t>
    </rPh>
    <rPh sb="2" eb="4">
      <t>コテイ</t>
    </rPh>
    <rPh sb="4" eb="6">
      <t>シサン</t>
    </rPh>
    <phoneticPr fontId="3"/>
  </si>
  <si>
    <t>イ</t>
    <phoneticPr fontId="3"/>
  </si>
  <si>
    <t>土地</t>
    <rPh sb="0" eb="2">
      <t>トチ</t>
    </rPh>
    <phoneticPr fontId="3"/>
  </si>
  <si>
    <t>ロ</t>
    <phoneticPr fontId="3"/>
  </si>
  <si>
    <t>建物</t>
    <rPh sb="0" eb="2">
      <t>タテモノ</t>
    </rPh>
    <phoneticPr fontId="3"/>
  </si>
  <si>
    <t>減価償却累計額</t>
    <rPh sb="0" eb="2">
      <t>ゲンカ</t>
    </rPh>
    <rPh sb="2" eb="4">
      <t>ショウキャク</t>
    </rPh>
    <rPh sb="4" eb="6">
      <t>ルイケイ</t>
    </rPh>
    <rPh sb="6" eb="7">
      <t>ガク</t>
    </rPh>
    <phoneticPr fontId="3"/>
  </si>
  <si>
    <t>ハ</t>
    <phoneticPr fontId="3"/>
  </si>
  <si>
    <t>構築物</t>
    <rPh sb="0" eb="2">
      <t>コウチク</t>
    </rPh>
    <rPh sb="2" eb="3">
      <t>ブツ</t>
    </rPh>
    <phoneticPr fontId="3"/>
  </si>
  <si>
    <t>ニ</t>
    <phoneticPr fontId="3"/>
  </si>
  <si>
    <t>機械及び装置</t>
    <rPh sb="0" eb="2">
      <t>キカイ</t>
    </rPh>
    <rPh sb="2" eb="3">
      <t>オヨ</t>
    </rPh>
    <rPh sb="4" eb="6">
      <t>ソウチ</t>
    </rPh>
    <phoneticPr fontId="3"/>
  </si>
  <si>
    <t>ホ</t>
    <phoneticPr fontId="3"/>
  </si>
  <si>
    <t>車両及び運搬具</t>
    <rPh sb="0" eb="2">
      <t>シャリョウ</t>
    </rPh>
    <rPh sb="2" eb="3">
      <t>オヨ</t>
    </rPh>
    <rPh sb="4" eb="6">
      <t>ウンパン</t>
    </rPh>
    <rPh sb="6" eb="7">
      <t>グ</t>
    </rPh>
    <phoneticPr fontId="3"/>
  </si>
  <si>
    <t>へ</t>
    <phoneticPr fontId="3"/>
  </si>
  <si>
    <t>工具器具及び備品</t>
    <rPh sb="0" eb="2">
      <t>コウグ</t>
    </rPh>
    <rPh sb="2" eb="4">
      <t>キグ</t>
    </rPh>
    <rPh sb="4" eb="5">
      <t>オヨ</t>
    </rPh>
    <rPh sb="6" eb="8">
      <t>ビヒン</t>
    </rPh>
    <phoneticPr fontId="3"/>
  </si>
  <si>
    <t>ト</t>
    <phoneticPr fontId="3"/>
  </si>
  <si>
    <t>有形リース資産</t>
    <rPh sb="0" eb="2">
      <t>ユウケイ</t>
    </rPh>
    <rPh sb="5" eb="7">
      <t>シサン</t>
    </rPh>
    <phoneticPr fontId="3"/>
  </si>
  <si>
    <t>チ</t>
    <phoneticPr fontId="3"/>
  </si>
  <si>
    <t>建設仮勘定</t>
    <rPh sb="0" eb="2">
      <t>ケンセツ</t>
    </rPh>
    <rPh sb="2" eb="3">
      <t>カリ</t>
    </rPh>
    <rPh sb="3" eb="5">
      <t>カンジョウ</t>
    </rPh>
    <phoneticPr fontId="3"/>
  </si>
  <si>
    <t>有形固定資産合計</t>
    <rPh sb="0" eb="2">
      <t>ユウケイ</t>
    </rPh>
    <rPh sb="2" eb="4">
      <t>コテイ</t>
    </rPh>
    <rPh sb="4" eb="6">
      <t>シサン</t>
    </rPh>
    <rPh sb="6" eb="8">
      <t>ゴウケイ</t>
    </rPh>
    <phoneticPr fontId="3"/>
  </si>
  <si>
    <t>(2）</t>
    <phoneticPr fontId="3"/>
  </si>
  <si>
    <t>無形固定資産</t>
    <rPh sb="0" eb="2">
      <t>ムケイ</t>
    </rPh>
    <rPh sb="2" eb="4">
      <t>コテイ</t>
    </rPh>
    <rPh sb="4" eb="6">
      <t>シサン</t>
    </rPh>
    <phoneticPr fontId="3"/>
  </si>
  <si>
    <t>電話加入権</t>
    <rPh sb="0" eb="2">
      <t>デンワ</t>
    </rPh>
    <rPh sb="2" eb="5">
      <t>カニュウケン</t>
    </rPh>
    <phoneticPr fontId="3"/>
  </si>
  <si>
    <t>施設利用権</t>
    <rPh sb="0" eb="2">
      <t>シセツ</t>
    </rPh>
    <rPh sb="2" eb="5">
      <t>リヨウケン</t>
    </rPh>
    <phoneticPr fontId="3"/>
  </si>
  <si>
    <t>無形リース資産</t>
    <rPh sb="0" eb="2">
      <t>ムケイ</t>
    </rPh>
    <rPh sb="5" eb="7">
      <t>シサン</t>
    </rPh>
    <phoneticPr fontId="3"/>
  </si>
  <si>
    <t>無形固定資産合計</t>
    <rPh sb="0" eb="2">
      <t>ムケイ</t>
    </rPh>
    <rPh sb="2" eb="4">
      <t>コテイ</t>
    </rPh>
    <rPh sb="4" eb="6">
      <t>シサン</t>
    </rPh>
    <rPh sb="6" eb="8">
      <t>ゴウケイ</t>
    </rPh>
    <phoneticPr fontId="3"/>
  </si>
  <si>
    <t>投資その他の資産</t>
    <rPh sb="0" eb="2">
      <t>トウシ</t>
    </rPh>
    <rPh sb="4" eb="5">
      <t>タ</t>
    </rPh>
    <rPh sb="6" eb="8">
      <t>シサン</t>
    </rPh>
    <phoneticPr fontId="3"/>
  </si>
  <si>
    <t>投資有価証券</t>
    <rPh sb="0" eb="2">
      <t>トウシ</t>
    </rPh>
    <rPh sb="2" eb="4">
      <t>ユウカ</t>
    </rPh>
    <rPh sb="4" eb="6">
      <t>ショウケン</t>
    </rPh>
    <phoneticPr fontId="3"/>
  </si>
  <si>
    <t>貸倒引当金</t>
    <rPh sb="0" eb="2">
      <t>カシダオレ</t>
    </rPh>
    <rPh sb="2" eb="4">
      <t>ヒキアテ</t>
    </rPh>
    <rPh sb="4" eb="5">
      <t>キン</t>
    </rPh>
    <phoneticPr fontId="3"/>
  </si>
  <si>
    <t>その他投資</t>
    <rPh sb="2" eb="3">
      <t>タ</t>
    </rPh>
    <phoneticPr fontId="3"/>
  </si>
  <si>
    <t>投資合計</t>
    <rPh sb="0" eb="2">
      <t>トウシ</t>
    </rPh>
    <rPh sb="2" eb="4">
      <t>ゴウケイ</t>
    </rPh>
    <phoneticPr fontId="3"/>
  </si>
  <si>
    <t>固定資産合計</t>
    <rPh sb="0" eb="2">
      <t>コテイ</t>
    </rPh>
    <rPh sb="2" eb="4">
      <t>シサン</t>
    </rPh>
    <rPh sb="4" eb="6">
      <t>ゴウケイ</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</si>
  <si>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</si>
  <si>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</si>
  <si>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</si>
  <si>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 xml:space="preserve"> 貸倒引当金</t>
    <rPh sb="1" eb="3">
      <t>カシダオレ</t>
    </rPh>
    <rPh sb="3" eb="5">
      <t>ヒキアテ</t>
    </rPh>
    <rPh sb="5" eb="6">
      <t>キン</t>
    </rPh>
    <phoneticPr fontId="3"/>
  </si>
  <si>
    <t>貯蔵品</t>
    <rPh sb="0" eb="3">
      <t>チョゾウヒン</t>
    </rPh>
    <phoneticPr fontId="3"/>
  </si>
  <si>
    <t>その他流動資産</t>
    <rPh sb="2" eb="3">
      <t>タ</t>
    </rPh>
    <rPh sb="3" eb="5">
      <t>リュウドウ</t>
    </rPh>
    <rPh sb="5" eb="7">
      <t>シサン</t>
    </rPh>
    <phoneticPr fontId="3"/>
  </si>
  <si>
    <t>流動資産合計</t>
    <rPh sb="0" eb="2">
      <t>リュウドウ</t>
    </rPh>
    <rPh sb="2" eb="4">
      <t>シサン</t>
    </rPh>
    <rPh sb="4" eb="6">
      <t>ゴウケイ</t>
    </rPh>
    <phoneticPr fontId="3"/>
  </si>
  <si>
    <t>資産合計</t>
    <rPh sb="0" eb="2">
      <t>シサン</t>
    </rPh>
    <rPh sb="2" eb="4">
      <t>ゴウケイ</t>
    </rPh>
    <phoneticPr fontId="3"/>
  </si>
  <si>
    <t>負　債　の　部</t>
    <rPh sb="0" eb="1">
      <t>フ</t>
    </rPh>
    <rPh sb="2" eb="3">
      <t>サイ</t>
    </rPh>
    <rPh sb="6" eb="7">
      <t>ブ</t>
    </rPh>
    <phoneticPr fontId="3"/>
  </si>
  <si>
    <t>固定負債</t>
    <rPh sb="0" eb="2">
      <t>コテイ</t>
    </rPh>
    <rPh sb="2" eb="4">
      <t>フサイ</t>
    </rPh>
    <phoneticPr fontId="3"/>
  </si>
  <si>
    <t>企業債</t>
    <rPh sb="0" eb="2">
      <t>キギョウ</t>
    </rPh>
    <rPh sb="2" eb="3">
      <t>サイ</t>
    </rPh>
    <phoneticPr fontId="3"/>
  </si>
  <si>
    <t>建設改良に要</t>
    <rPh sb="0" eb="2">
      <t>ケンセツ</t>
    </rPh>
    <rPh sb="2" eb="4">
      <t>カイリョウ</t>
    </rPh>
    <rPh sb="5" eb="6">
      <t>ヨウ</t>
    </rPh>
    <phoneticPr fontId="3"/>
  </si>
  <si>
    <t>する企業債</t>
    <rPh sb="2" eb="4">
      <t>キギョウ</t>
    </rPh>
    <rPh sb="4" eb="5">
      <t>サイ</t>
    </rPh>
    <phoneticPr fontId="3"/>
  </si>
  <si>
    <t>その他企業債</t>
    <rPh sb="2" eb="3">
      <t>タ</t>
    </rPh>
    <rPh sb="3" eb="5">
      <t>キギョウ</t>
    </rPh>
    <rPh sb="5" eb="6">
      <t>サイ</t>
    </rPh>
    <phoneticPr fontId="3"/>
  </si>
  <si>
    <t>企業債合計</t>
    <rPh sb="0" eb="2">
      <t>キギョウ</t>
    </rPh>
    <rPh sb="2" eb="3">
      <t>サイ</t>
    </rPh>
    <rPh sb="3" eb="4">
      <t>ゴウ</t>
    </rPh>
    <rPh sb="4" eb="5">
      <t>ケイ</t>
    </rPh>
    <phoneticPr fontId="3"/>
  </si>
  <si>
    <t>借入金</t>
    <rPh sb="0" eb="2">
      <t>カリイレ</t>
    </rPh>
    <rPh sb="2" eb="3">
      <t>キン</t>
    </rPh>
    <phoneticPr fontId="3"/>
  </si>
  <si>
    <t>する長期借入金</t>
    <rPh sb="2" eb="4">
      <t>チョウキ</t>
    </rPh>
    <rPh sb="4" eb="6">
      <t>カリイレ</t>
    </rPh>
    <rPh sb="6" eb="7">
      <t>キン</t>
    </rPh>
    <phoneticPr fontId="3"/>
  </si>
  <si>
    <t>その他長期借入金</t>
    <rPh sb="2" eb="3">
      <t>ホカ</t>
    </rPh>
    <rPh sb="3" eb="5">
      <t>チョウキ</t>
    </rPh>
    <rPh sb="5" eb="7">
      <t>カリイレ</t>
    </rPh>
    <rPh sb="7" eb="8">
      <t>キン</t>
    </rPh>
    <phoneticPr fontId="3"/>
  </si>
  <si>
    <t>借入金合計</t>
    <rPh sb="0" eb="2">
      <t>カリイレ</t>
    </rPh>
    <rPh sb="2" eb="3">
      <t>キン</t>
    </rPh>
    <rPh sb="3" eb="4">
      <t>ゴウ</t>
    </rPh>
    <rPh sb="4" eb="5">
      <t>ケイ</t>
    </rPh>
    <phoneticPr fontId="3"/>
  </si>
  <si>
    <t>リース債務</t>
    <rPh sb="3" eb="5">
      <t>サイム</t>
    </rPh>
    <phoneticPr fontId="3"/>
  </si>
  <si>
    <t>(4）</t>
    <phoneticPr fontId="3"/>
  </si>
  <si>
    <t>引当金</t>
    <rPh sb="0" eb="2">
      <t>ヒキアテ</t>
    </rPh>
    <rPh sb="2" eb="3">
      <t>キン</t>
    </rPh>
    <phoneticPr fontId="3"/>
  </si>
  <si>
    <t>退職給付引当金</t>
    <rPh sb="0" eb="2">
      <t>タイショク</t>
    </rPh>
    <rPh sb="2" eb="4">
      <t>キュウフ</t>
    </rPh>
    <rPh sb="4" eb="6">
      <t>ヒキアテ</t>
    </rPh>
    <rPh sb="6" eb="7">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</si>
  <si>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</si>
  <si>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</si>
  <si>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引当金合計</t>
    <rPh sb="0" eb="2">
      <t>ヒキアテ</t>
    </rPh>
    <rPh sb="2" eb="3">
      <t>キン</t>
    </rPh>
    <rPh sb="3" eb="5">
      <t>ゴウケイ</t>
    </rPh>
    <phoneticPr fontId="3"/>
  </si>
  <si>
    <t>(5）</t>
    <phoneticPr fontId="3"/>
  </si>
  <si>
    <t>その他固定負債</t>
    <rPh sb="2" eb="3">
      <t>タ</t>
    </rPh>
    <rPh sb="3" eb="5">
      <t>コテイ</t>
    </rPh>
    <rPh sb="5" eb="7">
      <t>フサイ</t>
    </rPh>
    <phoneticPr fontId="3"/>
  </si>
  <si>
    <t>固定負債合計</t>
    <rPh sb="0" eb="2">
      <t>コテイ</t>
    </rPh>
    <rPh sb="2" eb="4">
      <t>フサイ</t>
    </rPh>
    <rPh sb="4" eb="6">
      <t>ゴウケイ</t>
    </rPh>
    <phoneticPr fontId="3"/>
  </si>
  <si>
    <t>流動負債</t>
    <rPh sb="0" eb="2">
      <t>リュウドウ</t>
    </rPh>
    <rPh sb="2" eb="4">
      <t>フサイ</t>
    </rPh>
    <phoneticPr fontId="3"/>
  </si>
  <si>
    <t>一時借入金</t>
    <rPh sb="0" eb="2">
      <t>イチジ</t>
    </rPh>
    <rPh sb="2" eb="4">
      <t>カリイレ</t>
    </rPh>
    <rPh sb="4" eb="5">
      <t>キン</t>
    </rPh>
    <phoneticPr fontId="3"/>
  </si>
  <si>
    <t>未払金</t>
    <rPh sb="0" eb="1">
      <t>ミ</t>
    </rPh>
    <rPh sb="1" eb="2">
      <t>バラ</t>
    </rPh>
    <rPh sb="2" eb="3">
      <t>キン</t>
    </rPh>
    <phoneticPr fontId="3"/>
  </si>
  <si>
    <r>
      <t>(6）</t>
    </r>
    <r>
      <rPr>
        <sz val="11"/>
        <rFont val="ＭＳ 明朝"/>
        <family val="1"/>
        <charset val="128"/>
      </rPr>
      <t/>
    </r>
  </si>
  <si>
    <t>前受金</t>
    <rPh sb="0" eb="2">
      <t>マエウケ</t>
    </rPh>
    <rPh sb="2" eb="3">
      <t>キン</t>
    </rPh>
    <phoneticPr fontId="3"/>
  </si>
  <si>
    <t>賞与引当金</t>
    <rPh sb="0" eb="2">
      <t>ショウヨ</t>
    </rPh>
    <rPh sb="2" eb="4">
      <t>ヒキアテ</t>
    </rPh>
    <rPh sb="4" eb="5">
      <t>キン</t>
    </rPh>
    <phoneticPr fontId="3"/>
  </si>
  <si>
    <t>(8）</t>
    <phoneticPr fontId="3"/>
  </si>
  <si>
    <t>その他流動負債</t>
    <rPh sb="2" eb="3">
      <t>タ</t>
    </rPh>
    <rPh sb="3" eb="5">
      <t>リュウドウ</t>
    </rPh>
    <rPh sb="5" eb="7">
      <t>フサイ</t>
    </rPh>
    <phoneticPr fontId="3"/>
  </si>
  <si>
    <t>流動負債合計</t>
    <rPh sb="0" eb="2">
      <t>リュウドウ</t>
    </rPh>
    <rPh sb="2" eb="4">
      <t>フサイ</t>
    </rPh>
    <rPh sb="4" eb="6">
      <t>ゴウケイ</t>
    </rPh>
    <phoneticPr fontId="3"/>
  </si>
  <si>
    <t>繰延収益</t>
    <rPh sb="0" eb="2">
      <t>クリノ</t>
    </rPh>
    <rPh sb="2" eb="4">
      <t>シュウエキ</t>
    </rPh>
    <phoneticPr fontId="3"/>
  </si>
  <si>
    <t>長期前受金</t>
    <rPh sb="0" eb="2">
      <t>チョウキ</t>
    </rPh>
    <rPh sb="2" eb="4">
      <t>マエウケ</t>
    </rPh>
    <rPh sb="4" eb="5">
      <t>キン</t>
    </rPh>
    <phoneticPr fontId="3"/>
  </si>
  <si>
    <t>受贈財産評価額</t>
    <rPh sb="0" eb="2">
      <t>ジュゾウ</t>
    </rPh>
    <rPh sb="2" eb="4">
      <t>ザイサン</t>
    </rPh>
    <rPh sb="4" eb="7">
      <t>ヒョウカガク</t>
    </rPh>
    <phoneticPr fontId="3"/>
  </si>
  <si>
    <t>県補助金</t>
    <rPh sb="0" eb="1">
      <t>ケン</t>
    </rPh>
    <rPh sb="1" eb="4">
      <t>ホジョキン</t>
    </rPh>
    <phoneticPr fontId="3"/>
  </si>
  <si>
    <t>長期前受金合計</t>
    <rPh sb="0" eb="2">
      <t>チョウキ</t>
    </rPh>
    <rPh sb="2" eb="5">
      <t>マエウケキン</t>
    </rPh>
    <rPh sb="5" eb="6">
      <t>ゴウ</t>
    </rPh>
    <rPh sb="6" eb="7">
      <t>ケイ</t>
    </rPh>
    <phoneticPr fontId="3"/>
  </si>
  <si>
    <t>収益化累計額</t>
    <rPh sb="0" eb="3">
      <t>シュウエキカ</t>
    </rPh>
    <rPh sb="3" eb="6">
      <t>ルイケイガク</t>
    </rPh>
    <phoneticPr fontId="3"/>
  </si>
  <si>
    <t>二</t>
    <rPh sb="0" eb="1">
      <t>ニ</t>
    </rPh>
    <phoneticPr fontId="3"/>
  </si>
  <si>
    <t>長期前受金収益化累計額合計</t>
    <rPh sb="0" eb="2">
      <t>チョウキ</t>
    </rPh>
    <rPh sb="2" eb="5">
      <t>マエウケキン</t>
    </rPh>
    <rPh sb="5" eb="8">
      <t>シュウエキカ</t>
    </rPh>
    <rPh sb="8" eb="11">
      <t>ルイケイガク</t>
    </rPh>
    <rPh sb="11" eb="13">
      <t>ゴウケイ</t>
    </rPh>
    <phoneticPr fontId="3"/>
  </si>
  <si>
    <t>繰延収益合計</t>
    <rPh sb="0" eb="2">
      <t>クリノ</t>
    </rPh>
    <rPh sb="2" eb="4">
      <t>シュウエキ</t>
    </rPh>
    <rPh sb="4" eb="6">
      <t>ゴウケイ</t>
    </rPh>
    <phoneticPr fontId="3"/>
  </si>
  <si>
    <t>負債合計</t>
    <rPh sb="0" eb="2">
      <t>フサイ</t>
    </rPh>
    <rPh sb="2" eb="3">
      <t>ゴウ</t>
    </rPh>
    <rPh sb="3" eb="4">
      <t>ケイ</t>
    </rPh>
    <phoneticPr fontId="3"/>
  </si>
  <si>
    <t>資　本　の　部</t>
    <rPh sb="0" eb="1">
      <t>シ</t>
    </rPh>
    <rPh sb="2" eb="3">
      <t>ホン</t>
    </rPh>
    <rPh sb="6" eb="7">
      <t>ブ</t>
    </rPh>
    <phoneticPr fontId="3"/>
  </si>
  <si>
    <t>７</t>
    <phoneticPr fontId="3"/>
  </si>
  <si>
    <t>資本金</t>
    <rPh sb="0" eb="3">
      <t>シホンキン</t>
    </rPh>
    <phoneticPr fontId="3"/>
  </si>
  <si>
    <t>資本金</t>
    <rPh sb="0" eb="2">
      <t>シホン</t>
    </rPh>
    <phoneticPr fontId="3"/>
  </si>
  <si>
    <t>固有資本金</t>
    <rPh sb="0" eb="2">
      <t>コユウ</t>
    </rPh>
    <rPh sb="2" eb="5">
      <t>シホンキン</t>
    </rPh>
    <phoneticPr fontId="3"/>
  </si>
  <si>
    <t>出資金</t>
    <rPh sb="0" eb="3">
      <t>シュッシキン</t>
    </rPh>
    <phoneticPr fontId="3"/>
  </si>
  <si>
    <t>組入資本金</t>
    <rPh sb="0" eb="2">
      <t>クミイ</t>
    </rPh>
    <rPh sb="2" eb="5">
      <t>シホンキン</t>
    </rPh>
    <phoneticPr fontId="3"/>
  </si>
  <si>
    <t>資本金合計</t>
    <rPh sb="0" eb="3">
      <t>シホンキン</t>
    </rPh>
    <rPh sb="3" eb="5">
      <t>ゴウケイ</t>
    </rPh>
    <phoneticPr fontId="3"/>
  </si>
  <si>
    <t>８</t>
    <phoneticPr fontId="3"/>
  </si>
  <si>
    <t>剰余金</t>
    <rPh sb="0" eb="3">
      <t>ジョウヨキン</t>
    </rPh>
    <phoneticPr fontId="3"/>
  </si>
  <si>
    <t>資本剰余金</t>
    <rPh sb="0" eb="2">
      <t>シホン</t>
    </rPh>
    <rPh sb="2" eb="5">
      <t>ジョウヨキン</t>
    </rPh>
    <phoneticPr fontId="3"/>
  </si>
  <si>
    <t>補助金</t>
    <rPh sb="0" eb="3">
      <t>ホジョキン</t>
    </rPh>
    <phoneticPr fontId="3"/>
  </si>
  <si>
    <t>資本剰余金合計</t>
    <rPh sb="0" eb="2">
      <t>シホン</t>
    </rPh>
    <rPh sb="2" eb="5">
      <t>ジョウヨキン</t>
    </rPh>
    <rPh sb="5" eb="7">
      <t>ゴウケイ</t>
    </rPh>
    <phoneticPr fontId="3"/>
  </si>
  <si>
    <t>利益剰余金</t>
    <rPh sb="0" eb="2">
      <t>リエキ</t>
    </rPh>
    <rPh sb="2" eb="5">
      <t>ジョウヨキン</t>
    </rPh>
    <phoneticPr fontId="3"/>
  </si>
  <si>
    <t>減債積立金</t>
    <rPh sb="0" eb="2">
      <t>ゲンサイ</t>
    </rPh>
    <rPh sb="2" eb="4">
      <t>ツミタテ</t>
    </rPh>
    <rPh sb="4" eb="5">
      <t>キン</t>
    </rPh>
    <phoneticPr fontId="3"/>
  </si>
  <si>
    <t>利益積立金</t>
    <rPh sb="0" eb="2">
      <t>リエキ</t>
    </rPh>
    <rPh sb="2" eb="4">
      <t>ツミタテ</t>
    </rPh>
    <rPh sb="4" eb="5">
      <t>キン</t>
    </rPh>
    <phoneticPr fontId="3"/>
  </si>
  <si>
    <t>建設改良積立金</t>
    <rPh sb="0" eb="2">
      <t>ケンセツ</t>
    </rPh>
    <rPh sb="2" eb="4">
      <t>カイリョウ</t>
    </rPh>
    <rPh sb="4" eb="6">
      <t>ツミタテ</t>
    </rPh>
    <rPh sb="6" eb="7">
      <t>キン</t>
    </rPh>
    <phoneticPr fontId="3"/>
  </si>
  <si>
    <t>当年度未処分利益</t>
    <rPh sb="0" eb="1">
      <t>トウ</t>
    </rPh>
    <rPh sb="1" eb="3">
      <t>ネンド</t>
    </rPh>
    <rPh sb="3" eb="6">
      <t>ミショブン</t>
    </rPh>
    <rPh sb="6" eb="8">
      <t>リエキ</t>
    </rPh>
    <phoneticPr fontId="3"/>
  </si>
  <si>
    <t>利益剰余金合計</t>
    <rPh sb="0" eb="2">
      <t>リエキ</t>
    </rPh>
    <rPh sb="2" eb="5">
      <t>ジョウヨキン</t>
    </rPh>
    <rPh sb="5" eb="7">
      <t>ゴウケイ</t>
    </rPh>
    <phoneticPr fontId="3"/>
  </si>
  <si>
    <t>剰余金合計</t>
    <rPh sb="0" eb="3">
      <t>ジョウヨキン</t>
    </rPh>
    <rPh sb="3" eb="5">
      <t>ゴウケイ</t>
    </rPh>
    <phoneticPr fontId="3"/>
  </si>
  <si>
    <t>資本合計</t>
    <rPh sb="0" eb="2">
      <t>シホン</t>
    </rPh>
    <rPh sb="2" eb="4">
      <t>ゴウケイ</t>
    </rPh>
    <phoneticPr fontId="3"/>
  </si>
  <si>
    <t>負債資本合計</t>
    <rPh sb="0" eb="2">
      <t>フサイ</t>
    </rPh>
    <rPh sb="2" eb="4">
      <t>シホン</t>
    </rPh>
    <rPh sb="4" eb="6">
      <t>ゴウケイ</t>
    </rPh>
    <phoneticPr fontId="3"/>
  </si>
  <si>
    <t>　　　</t>
    <phoneticPr fontId="3"/>
  </si>
  <si>
    <t>１　概　　況</t>
  </si>
  <si>
    <t>(1)　総括事項</t>
    <phoneticPr fontId="3"/>
  </si>
  <si>
    <t xml:space="preserve">     本市の下水道事業は、昭和39年12月に供用を開始して以来、公共用水域の水質の保全、生活   </t>
    <phoneticPr fontId="3"/>
  </si>
  <si>
    <t xml:space="preserve">   環境の改善等による都市基盤の整備に努めてきました。また平成29年４月１日より流域関連公</t>
    <rPh sb="3" eb="4">
      <t>カン</t>
    </rPh>
    <phoneticPr fontId="3"/>
  </si>
  <si>
    <t xml:space="preserve">   共下水道事業会計を下水道事業会計に統合しました。</t>
    <rPh sb="3" eb="4">
      <t>キョウ</t>
    </rPh>
    <phoneticPr fontId="3"/>
  </si>
  <si>
    <t xml:space="preserve">     平成30年度の業務の実績としては、処理区域面積458.5haに対し処理人口が25,990人となり</t>
    <phoneticPr fontId="3"/>
  </si>
  <si>
    <t xml:space="preserve">   ました。また排水戸数は7,517戸となりました。</t>
    <phoneticPr fontId="3"/>
  </si>
  <si>
    <r>
      <t xml:space="preserve">     </t>
    </r>
    <r>
      <rPr>
        <sz val="10.5"/>
        <rFont val="ＭＳ 明朝"/>
        <family val="1"/>
        <charset val="128"/>
      </rPr>
      <t>下水管の維持管理として、下水管等の修繕を実施して有収率の改善に努めたほか、道路の修</t>
    </r>
    <phoneticPr fontId="3"/>
  </si>
  <si>
    <r>
      <t xml:space="preserve">   </t>
    </r>
    <r>
      <rPr>
        <sz val="10.5"/>
        <rFont val="ＭＳ 明朝"/>
        <family val="1"/>
        <charset val="128"/>
      </rPr>
      <t>繕等に併せてマンホールの修繕を効率的に実施しました。また、下水終末処理場の修繕として</t>
    </r>
    <r>
      <rPr>
        <sz val="10.5"/>
        <color indexed="10"/>
        <rFont val="ＭＳ 明朝"/>
        <family val="1"/>
        <charset val="128"/>
      </rPr>
      <t>、</t>
    </r>
    <rPh sb="3" eb="4">
      <t>ゼン</t>
    </rPh>
    <phoneticPr fontId="3"/>
  </si>
  <si>
    <r>
      <t xml:space="preserve">   </t>
    </r>
    <r>
      <rPr>
        <sz val="10.5"/>
        <rFont val="ＭＳ 明朝"/>
        <family val="1"/>
        <charset val="128"/>
      </rPr>
      <t>沈砂掻揚機修繕、中央監視盤テレメータ修繕、監視制御装置修繕及び沈砂搬送設備傾斜コンベ</t>
    </r>
    <rPh sb="3" eb="5">
      <t>チンサ</t>
    </rPh>
    <rPh sb="5" eb="7">
      <t>カキアゲ</t>
    </rPh>
    <rPh sb="7" eb="8">
      <t>キ</t>
    </rPh>
    <rPh sb="8" eb="10">
      <t>シュウゼン</t>
    </rPh>
    <rPh sb="11" eb="13">
      <t>チュウオウ</t>
    </rPh>
    <rPh sb="13" eb="15">
      <t>カンシ</t>
    </rPh>
    <rPh sb="15" eb="16">
      <t>バン</t>
    </rPh>
    <rPh sb="24" eb="26">
      <t>カンシ</t>
    </rPh>
    <rPh sb="26" eb="28">
      <t>セイギョ</t>
    </rPh>
    <rPh sb="28" eb="30">
      <t>ソウチ</t>
    </rPh>
    <rPh sb="30" eb="32">
      <t>シュウゼン</t>
    </rPh>
    <rPh sb="32" eb="33">
      <t>オヨ</t>
    </rPh>
    <rPh sb="34" eb="36">
      <t>チンサ</t>
    </rPh>
    <rPh sb="36" eb="38">
      <t>ハンソウ</t>
    </rPh>
    <rPh sb="38" eb="40">
      <t>セツビ</t>
    </rPh>
    <rPh sb="40" eb="42">
      <t>ケイシャ</t>
    </rPh>
    <phoneticPr fontId="3"/>
  </si>
  <si>
    <r>
      <t xml:space="preserve">   </t>
    </r>
    <r>
      <rPr>
        <sz val="10.5"/>
        <rFont val="ＭＳ 明朝"/>
        <family val="1"/>
        <charset val="128"/>
      </rPr>
      <t>ア修繕を実施し、施設の安定稼動を確保しています。</t>
    </r>
    <phoneticPr fontId="3"/>
  </si>
  <si>
    <r>
      <t xml:space="preserve">     </t>
    </r>
    <r>
      <rPr>
        <sz val="10.5"/>
        <rFont val="ＭＳ 明朝"/>
        <family val="1"/>
        <charset val="128"/>
      </rPr>
      <t>建設事業としては、下水管等の普及を図るため、流域関連公共下水道事業として、下水管渠</t>
    </r>
    <phoneticPr fontId="3"/>
  </si>
  <si>
    <r>
      <t xml:space="preserve">   </t>
    </r>
    <r>
      <rPr>
        <sz val="10.5"/>
        <rFont val="ＭＳ 明朝"/>
        <family val="1"/>
        <charset val="128"/>
      </rPr>
      <t>等新設工事を実施しました。平成30年度は、下水管3,188mの新設工事を施工し、進捗率は56％</t>
    </r>
    <phoneticPr fontId="3"/>
  </si>
  <si>
    <r>
      <t xml:space="preserve">   </t>
    </r>
    <r>
      <rPr>
        <sz val="10.5"/>
        <rFont val="ＭＳ 明朝"/>
        <family val="1"/>
        <charset val="128"/>
      </rPr>
      <t>となりました。また、下水道接続率は50.6％となりました。</t>
    </r>
    <phoneticPr fontId="3"/>
  </si>
  <si>
    <t xml:space="preserve">     収益的収支においては、事業収益708,260,206円に対し、事業費用664,474,267円となり、</t>
    <phoneticPr fontId="3"/>
  </si>
  <si>
    <t xml:space="preserve">   43,785,939円の純利益を計上し、当年度未処分利益剰余金は、43,785,939円となりました。</t>
    <phoneticPr fontId="3"/>
  </si>
  <si>
    <t xml:space="preserve">     資本的収支においては、消費税等を含んだ額で、収入総額644,592,300円、支出総額</t>
    <phoneticPr fontId="3"/>
  </si>
  <si>
    <t xml:space="preserve">   871,277,016円となり、差引226,684,716円の財源不足額については、当年度分消費税等資本</t>
    <phoneticPr fontId="3"/>
  </si>
  <si>
    <r>
      <t xml:space="preserve">   </t>
    </r>
    <r>
      <rPr>
        <sz val="10.5"/>
        <rFont val="ＭＳ 明朝"/>
        <family val="1"/>
        <charset val="128"/>
      </rPr>
      <t>的収支調整額、過年度分損益勘定留保資金及び当年度分損益勘定留保資金で補塡しました。</t>
    </r>
    <phoneticPr fontId="3"/>
  </si>
  <si>
    <t xml:space="preserve">     今後の事業経営に当たっては、良好な水環境づくりとして公共用水域の水質を維持してい</t>
    <phoneticPr fontId="3"/>
  </si>
  <si>
    <t xml:space="preserve">  くため、下水道施設の適切な維持管理を進めるとともに、収益を上げるためにも整備済区域の　</t>
    <rPh sb="28" eb="30">
      <t>シュウエキ</t>
    </rPh>
    <rPh sb="31" eb="32">
      <t>ア</t>
    </rPh>
    <rPh sb="38" eb="40">
      <t>セイビ</t>
    </rPh>
    <rPh sb="40" eb="41">
      <t>ス</t>
    </rPh>
    <rPh sb="41" eb="43">
      <t>クイキ</t>
    </rPh>
    <phoneticPr fontId="3"/>
  </si>
  <si>
    <t xml:space="preserve">  下水道への接続促進のための活動や経費削減に取組むなど、経営状況の的確な把握及び経営の</t>
    <rPh sb="2" eb="5">
      <t>ゲスイドウ</t>
    </rPh>
    <rPh sb="7" eb="9">
      <t>セツゾク</t>
    </rPh>
    <rPh sb="9" eb="11">
      <t>ソクシン</t>
    </rPh>
    <rPh sb="15" eb="17">
      <t>カツドウ</t>
    </rPh>
    <rPh sb="18" eb="20">
      <t>ケイヒ</t>
    </rPh>
    <rPh sb="20" eb="22">
      <t>サクゲン</t>
    </rPh>
    <rPh sb="23" eb="25">
      <t>トリク</t>
    </rPh>
    <rPh sb="41" eb="43">
      <t>ケイエイ</t>
    </rPh>
    <phoneticPr fontId="3"/>
  </si>
  <si>
    <t xml:space="preserve">  健全化を図り、安定した経営を進めてまいります。</t>
    <phoneticPr fontId="3"/>
  </si>
  <si>
    <t>３　業　　　務</t>
    <rPh sb="2" eb="3">
      <t>ギョウ</t>
    </rPh>
    <rPh sb="6" eb="7">
      <t>ム</t>
    </rPh>
    <phoneticPr fontId="3"/>
  </si>
  <si>
    <t xml:space="preserve"> (1)　業務量</t>
    <rPh sb="5" eb="6">
      <t>ギョウ</t>
    </rPh>
    <rPh sb="6" eb="7">
      <t>ツトム</t>
    </rPh>
    <rPh sb="7" eb="8">
      <t>リョウ</t>
    </rPh>
    <phoneticPr fontId="3"/>
  </si>
  <si>
    <t>青字入力箇所</t>
    <rPh sb="0" eb="2">
      <t>アオジ</t>
    </rPh>
    <rPh sb="2" eb="4">
      <t>ニュウリョク</t>
    </rPh>
    <rPh sb="4" eb="6">
      <t>カショ</t>
    </rPh>
    <phoneticPr fontId="3"/>
  </si>
  <si>
    <t>　　ア　処理区域面積</t>
    <rPh sb="4" eb="6">
      <t>ショリ</t>
    </rPh>
    <rPh sb="6" eb="8">
      <t>クイキ</t>
    </rPh>
    <rPh sb="8" eb="10">
      <t>メンセキ</t>
    </rPh>
    <phoneticPr fontId="3"/>
  </si>
  <si>
    <t>単独</t>
    <rPh sb="0" eb="2">
      <t>タンドク</t>
    </rPh>
    <phoneticPr fontId="3"/>
  </si>
  <si>
    <t>流域</t>
    <rPh sb="0" eb="2">
      <t>リュウイキ</t>
    </rPh>
    <phoneticPr fontId="3"/>
  </si>
  <si>
    <t>合算</t>
    <rPh sb="0" eb="2">
      <t>ガッサン</t>
    </rPh>
    <phoneticPr fontId="3"/>
  </si>
  <si>
    <t>事項</t>
    <rPh sb="0" eb="2">
      <t>ジコウ</t>
    </rPh>
    <phoneticPr fontId="3"/>
  </si>
  <si>
    <t>単位</t>
    <rPh sb="0" eb="2">
      <t>タンイ</t>
    </rPh>
    <phoneticPr fontId="3"/>
  </si>
  <si>
    <t>平成30年度末</t>
    <rPh sb="0" eb="2">
      <t>ヘイセイ</t>
    </rPh>
    <rPh sb="4" eb="6">
      <t>ネンド</t>
    </rPh>
    <rPh sb="6" eb="7">
      <t>マツ</t>
    </rPh>
    <phoneticPr fontId="3"/>
  </si>
  <si>
    <t>平成29年度末</t>
    <rPh sb="0" eb="2">
      <t>ヘイセイ</t>
    </rPh>
    <rPh sb="4" eb="6">
      <t>ネンド</t>
    </rPh>
    <rPh sb="6" eb="7">
      <t>マツ</t>
    </rPh>
    <phoneticPr fontId="3"/>
  </si>
  <si>
    <t>比較</t>
    <rPh sb="0" eb="1">
      <t>ヒ</t>
    </rPh>
    <rPh sb="1" eb="2">
      <t>クラ</t>
    </rPh>
    <phoneticPr fontId="3"/>
  </si>
  <si>
    <t>備　考</t>
    <rPh sb="0" eb="1">
      <t>ビ</t>
    </rPh>
    <rPh sb="2" eb="3">
      <t>コウ</t>
    </rPh>
    <phoneticPr fontId="3"/>
  </si>
  <si>
    <t>増減</t>
    <rPh sb="0" eb="1">
      <t>ゾウ</t>
    </rPh>
    <rPh sb="1" eb="2">
      <t>ゲン</t>
    </rPh>
    <phoneticPr fontId="3"/>
  </si>
  <si>
    <t>対比(％)</t>
    <rPh sb="0" eb="2">
      <t>タイヒ</t>
    </rPh>
    <phoneticPr fontId="3"/>
  </si>
  <si>
    <t>計画処理区域面積</t>
    <rPh sb="0" eb="2">
      <t>ケイカク</t>
    </rPh>
    <rPh sb="2" eb="4">
      <t>ショリ</t>
    </rPh>
    <rPh sb="4" eb="6">
      <t>クイキ</t>
    </rPh>
    <rPh sb="6" eb="8">
      <t>メンセキ</t>
    </rPh>
    <phoneticPr fontId="3"/>
  </si>
  <si>
    <t>ha</t>
    <phoneticPr fontId="3"/>
  </si>
  <si>
    <t>処理区域面積</t>
    <rPh sb="0" eb="2">
      <t>ショリ</t>
    </rPh>
    <rPh sb="2" eb="4">
      <t>クイキ</t>
    </rPh>
    <rPh sb="4" eb="6">
      <t>メンセキ</t>
    </rPh>
    <phoneticPr fontId="3"/>
  </si>
  <si>
    <t>整備率</t>
    <rPh sb="0" eb="2">
      <t>セイビ</t>
    </rPh>
    <rPh sb="2" eb="3">
      <t>リツ</t>
    </rPh>
    <phoneticPr fontId="3"/>
  </si>
  <si>
    <t>％</t>
    <phoneticPr fontId="3"/>
  </si>
  <si>
    <t>　　イ　普及状況</t>
    <rPh sb="4" eb="6">
      <t>フキュウ</t>
    </rPh>
    <rPh sb="6" eb="8">
      <t>ジョウキョウ</t>
    </rPh>
    <phoneticPr fontId="3"/>
  </si>
  <si>
    <t>処　理　人　口</t>
    <rPh sb="0" eb="1">
      <t>トコロ</t>
    </rPh>
    <rPh sb="2" eb="3">
      <t>リ</t>
    </rPh>
    <rPh sb="4" eb="7">
      <t>ジンコウ</t>
    </rPh>
    <phoneticPr fontId="3"/>
  </si>
  <si>
    <t>人</t>
    <rPh sb="0" eb="1">
      <t>ヒト</t>
    </rPh>
    <phoneticPr fontId="3"/>
  </si>
  <si>
    <t>排水戸数</t>
    <rPh sb="0" eb="2">
      <t>ハイスイ</t>
    </rPh>
    <rPh sb="2" eb="4">
      <t>コスウ</t>
    </rPh>
    <phoneticPr fontId="3"/>
  </si>
  <si>
    <t>戸</t>
    <rPh sb="0" eb="1">
      <t>コ</t>
    </rPh>
    <phoneticPr fontId="3"/>
  </si>
  <si>
    <t>　　ウ　排水戸数</t>
    <rPh sb="4" eb="6">
      <t>ハイスイ</t>
    </rPh>
    <rPh sb="6" eb="8">
      <t>コスウ</t>
    </rPh>
    <phoneticPr fontId="3"/>
  </si>
  <si>
    <t>（単位　戸）</t>
    <rPh sb="1" eb="3">
      <t>タンイ</t>
    </rPh>
    <rPh sb="4" eb="5">
      <t>コ</t>
    </rPh>
    <phoneticPr fontId="3"/>
  </si>
  <si>
    <t>区　　分</t>
    <phoneticPr fontId="3"/>
  </si>
  <si>
    <t>比　　　　　較</t>
    <rPh sb="0" eb="1">
      <t>ヒ</t>
    </rPh>
    <rPh sb="6" eb="7">
      <t>クラ</t>
    </rPh>
    <phoneticPr fontId="3"/>
  </si>
  <si>
    <t>用 途 別</t>
    <rPh sb="0" eb="1">
      <t>ヨウ</t>
    </rPh>
    <rPh sb="2" eb="3">
      <t>ト</t>
    </rPh>
    <rPh sb="4" eb="5">
      <t>ベツ</t>
    </rPh>
    <phoneticPr fontId="3"/>
  </si>
  <si>
    <t>対比(％)</t>
    <rPh sb="0" eb="1">
      <t>タイ</t>
    </rPh>
    <rPh sb="1" eb="2">
      <t>ヒ</t>
    </rPh>
    <phoneticPr fontId="3"/>
  </si>
  <si>
    <t>水道汚水</t>
    <rPh sb="0" eb="2">
      <t>スイドウ</t>
    </rPh>
    <rPh sb="2" eb="4">
      <t>オスイ</t>
    </rPh>
    <phoneticPr fontId="3"/>
  </si>
  <si>
    <t>一般用</t>
    <rPh sb="0" eb="3">
      <t>イッパンヨウ</t>
    </rPh>
    <phoneticPr fontId="3"/>
  </si>
  <si>
    <t>集合用</t>
    <rPh sb="0" eb="2">
      <t>シュウゴウ</t>
    </rPh>
    <rPh sb="2" eb="3">
      <t>ヨウ</t>
    </rPh>
    <phoneticPr fontId="3"/>
  </si>
  <si>
    <t>一般用井戸汚水</t>
    <rPh sb="0" eb="3">
      <t>イッパンヨウ</t>
    </rPh>
    <rPh sb="3" eb="5">
      <t>イド</t>
    </rPh>
    <rPh sb="5" eb="7">
      <t>オスイ</t>
    </rPh>
    <phoneticPr fontId="3"/>
  </si>
  <si>
    <t>事業用井戸汚水</t>
    <rPh sb="0" eb="3">
      <t>ジギョウヨウ</t>
    </rPh>
    <rPh sb="3" eb="5">
      <t>イド</t>
    </rPh>
    <rPh sb="5" eb="7">
      <t>オスイ</t>
    </rPh>
    <phoneticPr fontId="3"/>
  </si>
  <si>
    <t>湯屋汚水</t>
    <rPh sb="0" eb="2">
      <t>ユヤ</t>
    </rPh>
    <rPh sb="2" eb="4">
      <t>オスイ</t>
    </rPh>
    <phoneticPr fontId="3"/>
  </si>
  <si>
    <t>工業汚水</t>
    <rPh sb="0" eb="2">
      <t>コウギョウ</t>
    </rPh>
    <rPh sb="2" eb="4">
      <t>オスイ</t>
    </rPh>
    <phoneticPr fontId="3"/>
  </si>
  <si>
    <t>合計</t>
    <rPh sb="0" eb="1">
      <t>ゴウ</t>
    </rPh>
    <rPh sb="1" eb="2">
      <t>ケイ</t>
    </rPh>
    <phoneticPr fontId="3"/>
  </si>
  <si>
    <t xml:space="preserve"> (2)　事業収入に関する事項</t>
    <rPh sb="5" eb="7">
      <t>ジギョウ</t>
    </rPh>
    <rPh sb="7" eb="9">
      <t>シュウニュウ</t>
    </rPh>
    <rPh sb="10" eb="11">
      <t>カン</t>
    </rPh>
    <rPh sb="13" eb="15">
      <t>ジコウ</t>
    </rPh>
    <phoneticPr fontId="3"/>
  </si>
  <si>
    <t>区分</t>
    <rPh sb="0" eb="1">
      <t>ク</t>
    </rPh>
    <rPh sb="1" eb="2">
      <t>ブン</t>
    </rPh>
    <phoneticPr fontId="3"/>
  </si>
  <si>
    <t>平成30年度</t>
    <rPh sb="0" eb="2">
      <t>ヘイセイ</t>
    </rPh>
    <rPh sb="4" eb="6">
      <t>ネンド</t>
    </rPh>
    <phoneticPr fontId="3"/>
  </si>
  <si>
    <t>平成29年度</t>
    <rPh sb="0" eb="2">
      <t>ヘイセイ</t>
    </rPh>
    <rPh sb="4" eb="6">
      <t>ネンド</t>
    </rPh>
    <phoneticPr fontId="3"/>
  </si>
  <si>
    <t>下水道使用料</t>
    <rPh sb="0" eb="3">
      <t>ゲスイドウ</t>
    </rPh>
    <rPh sb="3" eb="6">
      <t>シヨウリョウ</t>
    </rPh>
    <phoneticPr fontId="3"/>
  </si>
  <si>
    <t>受取利息及び配当金</t>
    <rPh sb="0" eb="1">
      <t>ウ</t>
    </rPh>
    <rPh sb="1" eb="2">
      <t>ト</t>
    </rPh>
    <rPh sb="2" eb="4">
      <t>リソク</t>
    </rPh>
    <rPh sb="4" eb="5">
      <t>オヨ</t>
    </rPh>
    <rPh sb="6" eb="9">
      <t>ハイトウキン</t>
    </rPh>
    <phoneticPr fontId="3"/>
  </si>
  <si>
    <t>他会計補助金</t>
    <rPh sb="0" eb="1">
      <t>タカイ</t>
    </rPh>
    <rPh sb="1" eb="3">
      <t>カイケイ</t>
    </rPh>
    <rPh sb="3" eb="6">
      <t>ホジョキン</t>
    </rPh>
    <phoneticPr fontId="3"/>
  </si>
  <si>
    <t>消費税還付金</t>
    <rPh sb="0" eb="3">
      <t>ショウヒゼイ</t>
    </rPh>
    <rPh sb="3" eb="5">
      <t>カンプ</t>
    </rPh>
    <rPh sb="5" eb="6">
      <t>キン</t>
    </rPh>
    <phoneticPr fontId="3"/>
  </si>
  <si>
    <t>長期前受金戻入</t>
    <rPh sb="0" eb="2">
      <t>チョウキ</t>
    </rPh>
    <rPh sb="2" eb="4">
      <t>マエウケ</t>
    </rPh>
    <rPh sb="4" eb="5">
      <t>キン</t>
    </rPh>
    <rPh sb="5" eb="7">
      <t>モドシイレ</t>
    </rPh>
    <phoneticPr fontId="3"/>
  </si>
  <si>
    <t xml:space="preserve"> (3)　事業費用に関する事項</t>
    <rPh sb="5" eb="7">
      <t>ジギョウ</t>
    </rPh>
    <rPh sb="7" eb="9">
      <t>ヒヨウ</t>
    </rPh>
    <rPh sb="10" eb="11">
      <t>カン</t>
    </rPh>
    <rPh sb="13" eb="15">
      <t>ジコウ</t>
    </rPh>
    <phoneticPr fontId="3"/>
  </si>
  <si>
    <t>管渠費</t>
    <rPh sb="0" eb="1">
      <t>カン</t>
    </rPh>
    <rPh sb="1" eb="2">
      <t>キョ</t>
    </rPh>
    <rPh sb="2" eb="3">
      <t>ヒ</t>
    </rPh>
    <phoneticPr fontId="3"/>
  </si>
  <si>
    <t>ポンプ場及び処理場費</t>
    <rPh sb="3" eb="4">
      <t>ジョウ</t>
    </rPh>
    <rPh sb="4" eb="5">
      <t>オヨ</t>
    </rPh>
    <rPh sb="6" eb="8">
      <t>ショリジョウ</t>
    </rPh>
    <rPh sb="8" eb="9">
      <t>ジョウ</t>
    </rPh>
    <rPh sb="9" eb="10">
      <t>ヒ</t>
    </rPh>
    <phoneticPr fontId="3"/>
  </si>
  <si>
    <t>総係費</t>
    <rPh sb="0" eb="1">
      <t>ソウ</t>
    </rPh>
    <rPh sb="1" eb="2">
      <t>カカ</t>
    </rPh>
    <rPh sb="2" eb="3">
      <t>ヒ</t>
    </rPh>
    <phoneticPr fontId="3"/>
  </si>
  <si>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3"/>
  </si>
  <si>
    <t>過年度損益修正損</t>
    <rPh sb="0" eb="3">
      <t>カネンド</t>
    </rPh>
    <rPh sb="3" eb="5">
      <t>ソンエキ</t>
    </rPh>
    <rPh sb="5" eb="7">
      <t>シュウセイ</t>
    </rPh>
    <rPh sb="7" eb="8">
      <t>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</si>
</sst>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_ "/>
    <numFmt numFmtId="179" formatCode="#,##0.0\ ;&quot;△ &quot;#,##0.0\ "/>
    <numFmt numFmtId="180" formatCode="#,##0.0_);[Red]\(#,##0.0\)"/>
    <numFmt numFmtId="181" formatCode="#,##0\ ;&quot;△ &quot;#,##0\ "/>
    <numFmt numFmtId="182" formatCode="_ * #,##0.0_ ;_ * \-#,##0.0_ ;_ * &quot;-&quot;?_ ;_ @_ "/>
    <numFmt numFmtId="183" formatCode="0.0_);[Red]\(0.0\)"/>
  </numFmts>
  <fonts count="15" x14ac:knownFonts="1">
    <font>
      <sz val="11"/>
      <name val="ＭＳ 明朝"/>
      <family val="1"/>
      <charset val="128"/>
    </font>
    <font>
      <sz val="11"/>
      <name val="ＭＳ 明朝"/>
      <family val="1"/>
      <charset val="128"/>
    </font>
    <font>
      <sz val="16"/>
      <name val="ＭＳ 明朝"/>
      <family val="1"/>
      <charset val="128"/>
    </font>
    <font>
      <sz val="6"/>
      <name val="ＭＳ 明朝"/>
      <family val="1"/>
      <charset val="128"/>
    </font>
    <font>
      <sz val="12"/>
      <name val="ＭＳ 明朝"/>
      <family val="1"/>
      <charset val="128"/>
    </font>
    <font>
      <sz val="10.5"/>
      <name val="ＭＳ 明朝"/>
      <family val="1"/>
      <charset val="128"/>
    </font>
    <font>
      <b/>
      <sz val="9"/>
      <color indexed="81"/>
      <name val="ＭＳ Ｐゴシック"/>
      <family val="3"/>
      <charset val="128"/>
    </font>
    <font>
      <sz val="10.5"/>
      <color indexed="12"/>
      <name val="ＭＳ 明朝"/>
      <family val="1"/>
      <charset val="128"/>
    </font>
    <font>
      <sz val="11"/>
      <color rgb="FFFF0000"/>
      <name val="ＭＳ 明朝"/>
      <family val="1"/>
      <charset val="128"/>
    </font>
    <font>
      <sz val="10.5"/>
      <color rgb="FFFF0000"/>
      <name val="ＭＳ 明朝"/>
      <family val="1"/>
      <charset val="128"/>
    </font>
    <font>
      <sz val="10.5"/>
      <color indexed="10"/>
      <name val="ＭＳ 明朝"/>
      <family val="1"/>
      <charset val="128"/>
    </font>
    <font>
      <sz val="10.5"/>
      <color rgb="FF0000FF"/>
      <name val="ＭＳ 明朝"/>
      <family val="1"/>
      <charset val="128"/>
    </font>
    <font>
      <b/>
      <sz val="10.5"/>
      <name val="ＭＳ 明朝"/>
      <family val="1"/>
      <charset val="128"/>
    </font>
    <font>
      <sz val="10.5"/>
      <color indexed="8"/>
      <name val="ＭＳ 明朝"/>
      <family val="1"/>
      <charset val="128"/>
    </font>
    <font>
      <sz val="11"/>
      <color indexed="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5" fillId="0" borderId="0" xfId="0" applyFont="1" applyAlignment="1">
      <alignment vertical="center"/>
    </xf>
    <xf numFmtId="176" fontId="5" fillId="0" borderId="0" xfId="0" applyNumberFormat="1" applyFont="1" applyAlignment="1">
      <alignment vertical="center"/>
    </xf>
    <xf numFmtId="176" fontId="5" fillId="0" borderId="0" xfId="0" applyNumberFormat="1" applyFont="1" applyAlignment="1">
      <alignment horizontal="right" vertical="center"/>
    </xf>
    <xf numFmtId="49" fontId="5" fillId="0" borderId="0" xfId="0" applyNumberFormat="1" applyFont="1"/>
    <xf numFmtId="0" fontId="5" fillId="0" borderId="0" xfId="0" applyFont="1" applyAlignment="1">
      <alignment horizontal="distributed"/>
    </xf>
    <xf numFmtId="0" fontId="5" fillId="0" borderId="0" xfId="0" applyFont="1"/>
    <xf numFmtId="0" fontId="5" fillId="0" borderId="0" xfId="0" applyFont="1"/>
    <xf numFmtId="176" fontId="5" fillId="0" borderId="0" xfId="0" applyNumberFormat="1" applyFont="1"/>
    <xf numFmtId="49" fontId="5" fillId="0" borderId="0" xfId="0" applyNumberFormat="1" applyFont="1" applyAlignment="1">
      <alignment horizontal="left"/>
    </xf>
    <xf numFmtId="177" fontId="5" fillId="0" borderId="0" xfId="0" applyNumberFormat="1" applyFont="1"/>
    <xf numFmtId="177" fontId="5" fillId="0" borderId="1" xfId="0" applyNumberFormat="1" applyFont="1" applyBorder="1"/>
    <xf numFmtId="0" fontId="5" fillId="0" borderId="0" xfId="0" applyFont="1" applyAlignment="1">
      <alignment horizontal="distributed" wrapText="1"/>
    </xf>
    <xf numFmtId="49" fontId="5" fillId="0" borderId="0" xfId="0" applyNumberFormat="1" applyFont="1" applyAlignment="1">
      <alignment horizontal="left"/>
    </xf>
    <xf numFmtId="0" fontId="1" fillId="0" borderId="0" xfId="0" applyFont="1"/>
    <xf numFmtId="49" fontId="5" fillId="0" borderId="0" xfId="0" applyNumberFormat="1" applyFont="1" applyAlignment="1">
      <alignment horizontal="left" vertical="center"/>
    </xf>
    <xf numFmtId="0" fontId="5" fillId="0" borderId="0" xfId="0" applyFont="1" applyAlignment="1">
      <alignment vertical="center"/>
    </xf>
    <xf numFmtId="49" fontId="5" fillId="0" borderId="0" xfId="0" applyNumberFormat="1" applyFont="1"/>
    <xf numFmtId="177" fontId="5" fillId="0" borderId="2" xfId="0" applyNumberFormat="1" applyFont="1" applyBorder="1"/>
    <xf numFmtId="176" fontId="0" fillId="0" borderId="0" xfId="0" applyNumberFormat="1" applyAlignment="1">
      <alignment vertical="center"/>
    </xf>
    <xf numFmtId="0" fontId="2" fillId="0" borderId="0" xfId="0" applyFont="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xf>
    <xf numFmtId="177" fontId="5" fillId="0" borderId="3" xfId="0" applyNumberFormat="1" applyFont="1" applyBorder="1"/>
    <xf numFmtId="0" fontId="5" fillId="0" borderId="0" xfId="0" applyFont="1" applyAlignment="1">
      <alignment horizontal="center"/>
    </xf>
    <xf numFmtId="177" fontId="5" fillId="0" borderId="0" xfId="0" applyNumberFormat="1" applyFont="1" applyAlignment="1">
      <alignment horizontal="center"/>
    </xf>
    <xf numFmtId="0" fontId="5" fillId="0" borderId="0" xfId="0" applyFont="1" applyAlignment="1">
      <alignment horizontal="distributed" vertical="top"/>
    </xf>
    <xf numFmtId="177" fontId="5"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horizontal="distributed" vertical="top" wrapText="1"/>
    </xf>
    <xf numFmtId="177" fontId="5" fillId="0" borderId="4" xfId="0" applyNumberFormat="1" applyFont="1" applyBorder="1"/>
    <xf numFmtId="0" fontId="5" fillId="0" borderId="0" xfId="0" applyFont="1" applyAlignment="1">
      <alignment horizontal="distributed" vertical="center"/>
    </xf>
    <xf numFmtId="0" fontId="7" fillId="0" borderId="0" xfId="0" applyFont="1" applyAlignment="1">
      <alignment vertical="center"/>
    </xf>
    <xf numFmtId="176" fontId="1" fillId="0" borderId="0" xfId="0" applyNumberFormat="1" applyFont="1" applyAlignment="1">
      <alignment vertical="center"/>
    </xf>
    <xf numFmtId="176" fontId="1" fillId="0" borderId="0" xfId="0" applyNumberFormat="1" applyFont="1"/>
    <xf numFmtId="0" fontId="2" fillId="0" borderId="0" xfId="0" applyFont="1" applyAlignment="1">
      <alignment horizontal="justify"/>
    </xf>
    <xf numFmtId="0" fontId="5" fillId="0" borderId="0" xfId="0" applyFont="1" applyAlignment="1">
      <alignment horizontal="justify"/>
    </xf>
    <xf numFmtId="0" fontId="8" fillId="0" borderId="0" xfId="0" applyFont="1"/>
    <xf numFmtId="0" fontId="8" fillId="2" borderId="0" xfId="0" applyFont="1" applyFill="1"/>
    <xf numFmtId="0" fontId="9" fillId="0" borderId="0" xfId="0" applyFont="1" applyAlignment="1">
      <alignment horizontal="justify"/>
    </xf>
    <xf numFmtId="49" fontId="5" fillId="0" borderId="0" xfId="0" applyNumberFormat="1" applyFont="1" applyAlignment="1">
      <alignment horizontal="left" vertical="center"/>
    </xf>
    <xf numFmtId="0" fontId="11" fillId="0" borderId="0" xfId="0" applyFont="1" applyAlignment="1">
      <alignment vertical="center"/>
    </xf>
    <xf numFmtId="178" fontId="5" fillId="0" borderId="0" xfId="0" applyNumberFormat="1" applyFont="1" applyAlignment="1">
      <alignment vertical="center"/>
    </xf>
    <xf numFmtId="0" fontId="5" fillId="0" borderId="0" xfId="0" applyFont="1" applyAlignment="1">
      <alignment horizontal="center" vertical="center"/>
    </xf>
    <xf numFmtId="178" fontId="5" fillId="0" borderId="0" xfId="0" applyNumberFormat="1" applyFont="1" applyAlignment="1">
      <alignment horizontal="center"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center" vertical="center" textRotation="255"/>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justifyLastLine="1"/>
    </xf>
    <xf numFmtId="0" fontId="5" fillId="0" borderId="12" xfId="0" applyFont="1" applyBorder="1" applyAlignment="1">
      <alignment horizontal="distributed" vertical="center" indent="1"/>
    </xf>
    <xf numFmtId="0" fontId="5" fillId="0" borderId="0" xfId="0" applyFont="1" applyAlignment="1">
      <alignment horizontal="distributed" vertical="center" indent="1"/>
    </xf>
    <xf numFmtId="0" fontId="5" fillId="0" borderId="13" xfId="0" applyFont="1" applyBorder="1" applyAlignment="1">
      <alignment horizontal="distributed" vertical="center" inden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5" fillId="0" borderId="9" xfId="0" applyFont="1" applyBorder="1" applyAlignment="1">
      <alignment horizontal="distributed" vertical="center" indent="1" shrinkToFit="1"/>
    </xf>
    <xf numFmtId="0" fontId="5" fillId="0" borderId="9" xfId="0" applyFont="1" applyBorder="1" applyAlignment="1">
      <alignment horizontal="center" vertical="center"/>
    </xf>
    <xf numFmtId="0" fontId="5" fillId="0" borderId="15" xfId="0" applyFont="1" applyBorder="1" applyAlignment="1">
      <alignment horizontal="distributed" vertical="center" justifyLastLine="1"/>
    </xf>
    <xf numFmtId="0" fontId="5" fillId="0" borderId="10" xfId="0" applyFont="1" applyBorder="1" applyAlignment="1">
      <alignment vertical="center"/>
    </xf>
    <xf numFmtId="0" fontId="5" fillId="0" borderId="4" xfId="0" applyFont="1" applyBorder="1" applyAlignment="1">
      <alignment horizontal="distributed" vertical="center"/>
    </xf>
    <xf numFmtId="0" fontId="5" fillId="0" borderId="11"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9" fontId="5" fillId="0" borderId="8" xfId="0" applyNumberFormat="1" applyFont="1" applyBorder="1" applyAlignment="1">
      <alignment horizontal="right" vertical="center"/>
    </xf>
    <xf numFmtId="179" fontId="5" fillId="0" borderId="8" xfId="0" applyNumberFormat="1" applyFont="1" applyBorder="1" applyAlignment="1">
      <alignment vertical="center"/>
    </xf>
    <xf numFmtId="180" fontId="5" fillId="0" borderId="8" xfId="0" applyNumberFormat="1" applyFont="1" applyBorder="1" applyAlignment="1">
      <alignment vertical="center"/>
    </xf>
    <xf numFmtId="0" fontId="5" fillId="0" borderId="8" xfId="0" applyFont="1" applyBorder="1" applyAlignment="1">
      <alignment vertical="center"/>
    </xf>
    <xf numFmtId="179" fontId="5" fillId="0" borderId="0" xfId="0" applyNumberFormat="1" applyFont="1" applyAlignment="1">
      <alignment vertical="center"/>
    </xf>
    <xf numFmtId="179" fontId="5" fillId="0" borderId="12" xfId="0" applyNumberFormat="1" applyFont="1" applyBorder="1" applyAlignment="1">
      <alignment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1" xfId="0" applyFont="1" applyBorder="1" applyAlignment="1">
      <alignment horizontal="distributed" vertical="center"/>
    </xf>
    <xf numFmtId="0" fontId="5" fillId="0" borderId="8" xfId="0" applyFont="1" applyBorder="1" applyAlignment="1">
      <alignment horizontal="center" vertical="center"/>
    </xf>
    <xf numFmtId="181" fontId="5" fillId="0" borderId="8" xfId="0" applyNumberFormat="1" applyFont="1" applyBorder="1" applyAlignment="1">
      <alignment vertical="center"/>
    </xf>
    <xf numFmtId="181" fontId="5" fillId="0" borderId="0" xfId="0" applyNumberFormat="1" applyFont="1" applyAlignment="1">
      <alignment vertical="center"/>
    </xf>
    <xf numFmtId="0" fontId="5" fillId="0" borderId="0" xfId="0" applyFont="1" applyAlignment="1">
      <alignment horizontal="righ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vertical="center"/>
    </xf>
    <xf numFmtId="0" fontId="5" fillId="0" borderId="1"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justifyLastLine="1"/>
    </xf>
    <xf numFmtId="0" fontId="5" fillId="0" borderId="5" xfId="0" applyFont="1" applyBorder="1" applyAlignment="1">
      <alignment vertical="center" textRotation="255"/>
    </xf>
    <xf numFmtId="0" fontId="5" fillId="0" borderId="6" xfId="0" applyFont="1" applyBorder="1" applyAlignment="1">
      <alignment horizontal="distributed" vertical="center"/>
    </xf>
    <xf numFmtId="0" fontId="5" fillId="0" borderId="12" xfId="0" applyFont="1" applyBorder="1" applyAlignment="1">
      <alignment vertical="center" textRotation="255"/>
    </xf>
    <xf numFmtId="0" fontId="5" fillId="0" borderId="1" xfId="0" applyFont="1" applyBorder="1" applyAlignment="1">
      <alignment horizontal="distributed" vertical="center"/>
    </xf>
    <xf numFmtId="0" fontId="5" fillId="0" borderId="10" xfId="0" applyFont="1" applyBorder="1" applyAlignment="1">
      <alignment vertical="center" textRotation="255"/>
    </xf>
    <xf numFmtId="0" fontId="5" fillId="0" borderId="4" xfId="0" applyFont="1" applyBorder="1" applyAlignment="1">
      <alignment horizontal="distributed" vertical="center" indent="1"/>
    </xf>
    <xf numFmtId="181" fontId="12" fillId="0" borderId="0" xfId="0"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horizontal="distributed" vertical="center"/>
    </xf>
    <xf numFmtId="177" fontId="0" fillId="0" borderId="0" xfId="0" applyNumberFormat="1" applyAlignment="1">
      <alignment vertical="center"/>
    </xf>
    <xf numFmtId="0" fontId="5" fillId="0" borderId="1" xfId="0" applyFont="1" applyBorder="1" applyAlignment="1">
      <alignment horizontal="right" vertical="center"/>
    </xf>
    <xf numFmtId="177" fontId="5" fillId="3" borderId="5" xfId="0" applyNumberFormat="1" applyFont="1" applyFill="1" applyBorder="1" applyAlignment="1">
      <alignment horizontal="center" vertical="center"/>
    </xf>
    <xf numFmtId="181" fontId="5" fillId="0" borderId="7" xfId="0" applyNumberFormat="1" applyFont="1" applyBorder="1" applyAlignment="1">
      <alignment horizontal="center" vertical="center"/>
    </xf>
    <xf numFmtId="0" fontId="5" fillId="0" borderId="1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17" xfId="0" applyFont="1" applyBorder="1" applyAlignment="1">
      <alignment horizontal="distributed" vertical="center" indent="1"/>
    </xf>
    <xf numFmtId="177" fontId="7" fillId="3" borderId="16" xfId="0" applyNumberFormat="1" applyFont="1" applyFill="1" applyBorder="1" applyAlignment="1">
      <alignment horizontal="center" vertical="center"/>
    </xf>
    <xf numFmtId="181" fontId="5" fillId="0" borderId="17" xfId="0" applyNumberFormat="1" applyFont="1" applyBorder="1" applyAlignment="1">
      <alignment horizontal="center" vertical="center"/>
    </xf>
    <xf numFmtId="177" fontId="5" fillId="0" borderId="5" xfId="0" applyNumberFormat="1" applyFont="1" applyBorder="1" applyAlignment="1">
      <alignment horizontal="distributed" vertical="center" indent="1" shrinkToFit="1"/>
    </xf>
    <xf numFmtId="181" fontId="5" fillId="0" borderId="7" xfId="0" applyNumberFormat="1" applyFont="1" applyBorder="1" applyAlignment="1">
      <alignment horizontal="distributed" vertical="center" indent="1" shrinkToFit="1"/>
    </xf>
    <xf numFmtId="0" fontId="5" fillId="0" borderId="8" xfId="0" applyFont="1" applyBorder="1" applyAlignment="1">
      <alignment horizontal="center" vertical="center" shrinkToFit="1"/>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4" xfId="0" applyFont="1" applyBorder="1" applyAlignment="1">
      <alignment horizontal="distributed" vertical="center"/>
    </xf>
    <xf numFmtId="0" fontId="13" fillId="0" borderId="11" xfId="0" applyFont="1" applyBorder="1" applyAlignment="1">
      <alignment vertical="center"/>
    </xf>
    <xf numFmtId="177" fontId="5" fillId="3" borderId="10" xfId="0" applyNumberFormat="1" applyFont="1" applyFill="1" applyBorder="1" applyAlignment="1">
      <alignment vertical="center"/>
    </xf>
    <xf numFmtId="181" fontId="5" fillId="0" borderId="11" xfId="0" applyNumberFormat="1" applyFont="1" applyBorder="1" applyAlignment="1">
      <alignment vertical="center"/>
    </xf>
    <xf numFmtId="177" fontId="5" fillId="0" borderId="10" xfId="0" applyNumberFormat="1" applyFont="1" applyBorder="1" applyAlignment="1">
      <alignment vertical="center"/>
    </xf>
    <xf numFmtId="182" fontId="5" fillId="0" borderId="8" xfId="0" applyNumberFormat="1" applyFont="1" applyBorder="1" applyAlignment="1">
      <alignment vertical="center"/>
    </xf>
    <xf numFmtId="0" fontId="14" fillId="0" borderId="0" xfId="0" applyFont="1" applyAlignment="1">
      <alignment vertical="center"/>
    </xf>
    <xf numFmtId="0" fontId="13" fillId="0" borderId="12" xfId="0" applyFont="1" applyBorder="1" applyAlignment="1">
      <alignment vertical="center"/>
    </xf>
    <xf numFmtId="0" fontId="13" fillId="0" borderId="0" xfId="0" applyFont="1" applyAlignment="1">
      <alignment vertical="center"/>
    </xf>
    <xf numFmtId="0" fontId="13" fillId="0" borderId="13" xfId="0" applyFont="1" applyBorder="1" applyAlignment="1">
      <alignment horizontal="distributed" vertical="center"/>
    </xf>
    <xf numFmtId="0" fontId="13" fillId="0" borderId="10" xfId="0" applyFont="1" applyBorder="1" applyAlignment="1">
      <alignment horizontal="distributed" vertical="center"/>
    </xf>
    <xf numFmtId="0" fontId="13" fillId="0" borderId="16" xfId="0" applyFont="1" applyBorder="1" applyAlignment="1">
      <alignment vertical="center"/>
    </xf>
    <xf numFmtId="0" fontId="13" fillId="0" borderId="1" xfId="0" applyFont="1" applyBorder="1" applyAlignment="1">
      <alignment vertical="center"/>
    </xf>
    <xf numFmtId="0" fontId="13" fillId="0" borderId="17" xfId="0" applyFont="1" applyBorder="1" applyAlignment="1">
      <alignment horizontal="distributed" vertical="center"/>
    </xf>
    <xf numFmtId="0" fontId="13" fillId="0" borderId="4" xfId="0" applyFont="1" applyBorder="1" applyAlignment="1">
      <alignment vertical="center"/>
    </xf>
    <xf numFmtId="0" fontId="13" fillId="0" borderId="6" xfId="0" applyFont="1" applyBorder="1" applyAlignment="1">
      <alignment vertical="center"/>
    </xf>
    <xf numFmtId="0" fontId="5" fillId="0" borderId="6" xfId="0" applyFont="1" applyBorder="1" applyAlignment="1">
      <alignment vertical="center"/>
    </xf>
    <xf numFmtId="177" fontId="13" fillId="3" borderId="10" xfId="0" applyNumberFormat="1" applyFont="1" applyFill="1" applyBorder="1" applyAlignment="1">
      <alignment vertical="center"/>
    </xf>
    <xf numFmtId="177" fontId="13" fillId="0" borderId="11" xfId="0" applyNumberFormat="1" applyFont="1" applyBorder="1" applyAlignment="1">
      <alignment vertical="center"/>
    </xf>
    <xf numFmtId="177" fontId="13" fillId="0" borderId="10" xfId="0" applyNumberFormat="1" applyFont="1" applyBorder="1" applyAlignment="1">
      <alignment vertical="center"/>
    </xf>
    <xf numFmtId="0" fontId="13" fillId="0" borderId="0" xfId="0" applyFont="1" applyAlignment="1">
      <alignment horizontal="distributed" vertical="center"/>
    </xf>
    <xf numFmtId="177" fontId="13" fillId="0" borderId="0" xfId="0" applyNumberFormat="1" applyFont="1" applyAlignment="1">
      <alignment vertical="center"/>
    </xf>
    <xf numFmtId="0" fontId="13" fillId="0" borderId="1" xfId="0" applyFont="1" applyBorder="1" applyAlignment="1">
      <alignment horizontal="right" vertical="center"/>
    </xf>
    <xf numFmtId="177" fontId="5" fillId="3" borderId="16" xfId="0" applyNumberFormat="1" applyFont="1" applyFill="1" applyBorder="1" applyAlignment="1">
      <alignment horizontal="center" vertical="center"/>
    </xf>
    <xf numFmtId="0" fontId="13" fillId="0" borderId="4" xfId="0" applyFont="1" applyBorder="1" applyAlignment="1">
      <alignment vertical="center" wrapText="1"/>
    </xf>
    <xf numFmtId="0" fontId="13" fillId="0" borderId="11" xfId="0" applyFont="1" applyBorder="1" applyAlignment="1">
      <alignment vertical="center" shrinkToFit="1"/>
    </xf>
    <xf numFmtId="183" fontId="5" fillId="0" borderId="8" xfId="0" applyNumberFormat="1" applyFont="1" applyBorder="1" applyAlignment="1">
      <alignment vertical="center"/>
    </xf>
    <xf numFmtId="0" fontId="14" fillId="0" borderId="0" xfId="0" applyFont="1" applyAlignment="1">
      <alignment horizontal="distributed" vertical="center"/>
    </xf>
    <xf numFmtId="177" fontId="1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11</xdr:col>
      <xdr:colOff>0</xdr:colOff>
      <xdr:row>20</xdr:row>
      <xdr:rowOff>0</xdr:rowOff>
    </xdr:to>
    <xdr:sp macro="" textlink="">
      <xdr:nvSpPr>
        <xdr:cNvPr id="2" name="Line 7">
          <a:extLst>
            <a:ext uri="{FF2B5EF4-FFF2-40B4-BE49-F238E27FC236}">
              <a16:creationId xmlns:a16="http://schemas.microsoft.com/office/drawing/2014/main" id="{C1DC6CE1-BDA7-4F54-B02B-3D56C1D9D306}"/>
            </a:ext>
          </a:extLst>
        </xdr:cNvPr>
        <xdr:cNvSpPr>
          <a:spLocks noChangeShapeType="1"/>
        </xdr:cNvSpPr>
      </xdr:nvSpPr>
      <xdr:spPr bwMode="auto">
        <a:xfrm>
          <a:off x="0" y="4457700"/>
          <a:ext cx="18764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18</xdr:row>
      <xdr:rowOff>0</xdr:rowOff>
    </xdr:from>
    <xdr:to>
      <xdr:col>27</xdr:col>
      <xdr:colOff>0</xdr:colOff>
      <xdr:row>20</xdr:row>
      <xdr:rowOff>0</xdr:rowOff>
    </xdr:to>
    <xdr:sp macro="" textlink="">
      <xdr:nvSpPr>
        <xdr:cNvPr id="3" name="Line 7">
          <a:extLst>
            <a:ext uri="{FF2B5EF4-FFF2-40B4-BE49-F238E27FC236}">
              <a16:creationId xmlns:a16="http://schemas.microsoft.com/office/drawing/2014/main" id="{651920F4-55E0-4ECC-8087-D1AA690A7E45}"/>
            </a:ext>
          </a:extLst>
        </xdr:cNvPr>
        <xdr:cNvSpPr>
          <a:spLocks noChangeShapeType="1"/>
        </xdr:cNvSpPr>
      </xdr:nvSpPr>
      <xdr:spPr bwMode="auto">
        <a:xfrm>
          <a:off x="6105525" y="4457700"/>
          <a:ext cx="21526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35E8-ACAE-4793-821C-168BC42DA5F8}">
  <sheetPr>
    <tabColor indexed="13"/>
  </sheetPr>
  <dimension ref="A1:Q37"/>
  <sheetViews>
    <sheetView tabSelected="1" view="pageLayout" zoomScaleNormal="100" zoomScaleSheetLayoutView="100" workbookViewId="0">
      <selection activeCell="N8" sqref="N8"/>
    </sheetView>
  </sheetViews>
  <sheetFormatPr defaultRowHeight="21.95" customHeight="1" x14ac:dyDescent="0.15"/>
  <cols>
    <col min="1" max="2" width="2.125" style="4" customWidth="1"/>
    <col min="3" max="10" width="2.375" style="4" customWidth="1"/>
    <col min="11" max="11" width="6.125" style="4" customWidth="1"/>
    <col min="12" max="12" width="4.875" style="4" customWidth="1"/>
    <col min="13" max="13" width="14.625" style="23" customWidth="1"/>
    <col min="14" max="14" width="4.875" style="23" customWidth="1"/>
    <col min="15" max="15" width="14.625" style="23" customWidth="1"/>
    <col min="16" max="16" width="4.875" style="23" customWidth="1"/>
    <col min="17" max="17" width="14.625" style="23" customWidth="1"/>
    <col min="18" max="256" width="9" style="4"/>
    <col min="257" max="258" width="2.125" style="4" customWidth="1"/>
    <col min="259" max="266" width="2.375" style="4" customWidth="1"/>
    <col min="267" max="267" width="6.125" style="4" customWidth="1"/>
    <col min="268" max="268" width="4.875" style="4" customWidth="1"/>
    <col min="269" max="269" width="14.625" style="4" customWidth="1"/>
    <col min="270" max="270" width="4.875" style="4" customWidth="1"/>
    <col min="271" max="271" width="14.625" style="4" customWidth="1"/>
    <col min="272" max="272" width="4.875" style="4" customWidth="1"/>
    <col min="273" max="273" width="14.625" style="4" customWidth="1"/>
    <col min="274" max="512" width="9" style="4"/>
    <col min="513" max="514" width="2.125" style="4" customWidth="1"/>
    <col min="515" max="522" width="2.375" style="4" customWidth="1"/>
    <col min="523" max="523" width="6.125" style="4" customWidth="1"/>
    <col min="524" max="524" width="4.875" style="4" customWidth="1"/>
    <col min="525" max="525" width="14.625" style="4" customWidth="1"/>
    <col min="526" max="526" width="4.875" style="4" customWidth="1"/>
    <col min="527" max="527" width="14.625" style="4" customWidth="1"/>
    <col min="528" max="528" width="4.875" style="4" customWidth="1"/>
    <col min="529" max="529" width="14.625" style="4" customWidth="1"/>
    <col min="530" max="768" width="9" style="4"/>
    <col min="769" max="770" width="2.125" style="4" customWidth="1"/>
    <col min="771" max="778" width="2.375" style="4" customWidth="1"/>
    <col min="779" max="779" width="6.125" style="4" customWidth="1"/>
    <col min="780" max="780" width="4.875" style="4" customWidth="1"/>
    <col min="781" max="781" width="14.625" style="4" customWidth="1"/>
    <col min="782" max="782" width="4.875" style="4" customWidth="1"/>
    <col min="783" max="783" width="14.625" style="4" customWidth="1"/>
    <col min="784" max="784" width="4.875" style="4" customWidth="1"/>
    <col min="785" max="785" width="14.625" style="4" customWidth="1"/>
    <col min="786" max="1024" width="9" style="4"/>
    <col min="1025" max="1026" width="2.125" style="4" customWidth="1"/>
    <col min="1027" max="1034" width="2.375" style="4" customWidth="1"/>
    <col min="1035" max="1035" width="6.125" style="4" customWidth="1"/>
    <col min="1036" max="1036" width="4.875" style="4" customWidth="1"/>
    <col min="1037" max="1037" width="14.625" style="4" customWidth="1"/>
    <col min="1038" max="1038" width="4.875" style="4" customWidth="1"/>
    <col min="1039" max="1039" width="14.625" style="4" customWidth="1"/>
    <col min="1040" max="1040" width="4.875" style="4" customWidth="1"/>
    <col min="1041" max="1041" width="14.625" style="4" customWidth="1"/>
    <col min="1042" max="1280" width="9" style="4"/>
    <col min="1281" max="1282" width="2.125" style="4" customWidth="1"/>
    <col min="1283" max="1290" width="2.375" style="4" customWidth="1"/>
    <col min="1291" max="1291" width="6.125" style="4" customWidth="1"/>
    <col min="1292" max="1292" width="4.875" style="4" customWidth="1"/>
    <col min="1293" max="1293" width="14.625" style="4" customWidth="1"/>
    <col min="1294" max="1294" width="4.875" style="4" customWidth="1"/>
    <col min="1295" max="1295" width="14.625" style="4" customWidth="1"/>
    <col min="1296" max="1296" width="4.875" style="4" customWidth="1"/>
    <col min="1297" max="1297" width="14.625" style="4" customWidth="1"/>
    <col min="1298" max="1536" width="9" style="4"/>
    <col min="1537" max="1538" width="2.125" style="4" customWidth="1"/>
    <col min="1539" max="1546" width="2.375" style="4" customWidth="1"/>
    <col min="1547" max="1547" width="6.125" style="4" customWidth="1"/>
    <col min="1548" max="1548" width="4.875" style="4" customWidth="1"/>
    <col min="1549" max="1549" width="14.625" style="4" customWidth="1"/>
    <col min="1550" max="1550" width="4.875" style="4" customWidth="1"/>
    <col min="1551" max="1551" width="14.625" style="4" customWidth="1"/>
    <col min="1552" max="1552" width="4.875" style="4" customWidth="1"/>
    <col min="1553" max="1553" width="14.625" style="4" customWidth="1"/>
    <col min="1554" max="1792" width="9" style="4"/>
    <col min="1793" max="1794" width="2.125" style="4" customWidth="1"/>
    <col min="1795" max="1802" width="2.375" style="4" customWidth="1"/>
    <col min="1803" max="1803" width="6.125" style="4" customWidth="1"/>
    <col min="1804" max="1804" width="4.875" style="4" customWidth="1"/>
    <col min="1805" max="1805" width="14.625" style="4" customWidth="1"/>
    <col min="1806" max="1806" width="4.875" style="4" customWidth="1"/>
    <col min="1807" max="1807" width="14.625" style="4" customWidth="1"/>
    <col min="1808" max="1808" width="4.875" style="4" customWidth="1"/>
    <col min="1809" max="1809" width="14.625" style="4" customWidth="1"/>
    <col min="1810" max="2048" width="9" style="4"/>
    <col min="2049" max="2050" width="2.125" style="4" customWidth="1"/>
    <col min="2051" max="2058" width="2.375" style="4" customWidth="1"/>
    <col min="2059" max="2059" width="6.125" style="4" customWidth="1"/>
    <col min="2060" max="2060" width="4.875" style="4" customWidth="1"/>
    <col min="2061" max="2061" width="14.625" style="4" customWidth="1"/>
    <col min="2062" max="2062" width="4.875" style="4" customWidth="1"/>
    <col min="2063" max="2063" width="14.625" style="4" customWidth="1"/>
    <col min="2064" max="2064" width="4.875" style="4" customWidth="1"/>
    <col min="2065" max="2065" width="14.625" style="4" customWidth="1"/>
    <col min="2066" max="2304" width="9" style="4"/>
    <col min="2305" max="2306" width="2.125" style="4" customWidth="1"/>
    <col min="2307" max="2314" width="2.375" style="4" customWidth="1"/>
    <col min="2315" max="2315" width="6.125" style="4" customWidth="1"/>
    <col min="2316" max="2316" width="4.875" style="4" customWidth="1"/>
    <col min="2317" max="2317" width="14.625" style="4" customWidth="1"/>
    <col min="2318" max="2318" width="4.875" style="4" customWidth="1"/>
    <col min="2319" max="2319" width="14.625" style="4" customWidth="1"/>
    <col min="2320" max="2320" width="4.875" style="4" customWidth="1"/>
    <col min="2321" max="2321" width="14.625" style="4" customWidth="1"/>
    <col min="2322" max="2560" width="9" style="4"/>
    <col min="2561" max="2562" width="2.125" style="4" customWidth="1"/>
    <col min="2563" max="2570" width="2.375" style="4" customWidth="1"/>
    <col min="2571" max="2571" width="6.125" style="4" customWidth="1"/>
    <col min="2572" max="2572" width="4.875" style="4" customWidth="1"/>
    <col min="2573" max="2573" width="14.625" style="4" customWidth="1"/>
    <col min="2574" max="2574" width="4.875" style="4" customWidth="1"/>
    <col min="2575" max="2575" width="14.625" style="4" customWidth="1"/>
    <col min="2576" max="2576" width="4.875" style="4" customWidth="1"/>
    <col min="2577" max="2577" width="14.625" style="4" customWidth="1"/>
    <col min="2578" max="2816" width="9" style="4"/>
    <col min="2817" max="2818" width="2.125" style="4" customWidth="1"/>
    <col min="2819" max="2826" width="2.375" style="4" customWidth="1"/>
    <col min="2827" max="2827" width="6.125" style="4" customWidth="1"/>
    <col min="2828" max="2828" width="4.875" style="4" customWidth="1"/>
    <col min="2829" max="2829" width="14.625" style="4" customWidth="1"/>
    <col min="2830" max="2830" width="4.875" style="4" customWidth="1"/>
    <col min="2831" max="2831" width="14.625" style="4" customWidth="1"/>
    <col min="2832" max="2832" width="4.875" style="4" customWidth="1"/>
    <col min="2833" max="2833" width="14.625" style="4" customWidth="1"/>
    <col min="2834" max="3072" width="9" style="4"/>
    <col min="3073" max="3074" width="2.125" style="4" customWidth="1"/>
    <col min="3075" max="3082" width="2.375" style="4" customWidth="1"/>
    <col min="3083" max="3083" width="6.125" style="4" customWidth="1"/>
    <col min="3084" max="3084" width="4.875" style="4" customWidth="1"/>
    <col min="3085" max="3085" width="14.625" style="4" customWidth="1"/>
    <col min="3086" max="3086" width="4.875" style="4" customWidth="1"/>
    <col min="3087" max="3087" width="14.625" style="4" customWidth="1"/>
    <col min="3088" max="3088" width="4.875" style="4" customWidth="1"/>
    <col min="3089" max="3089" width="14.625" style="4" customWidth="1"/>
    <col min="3090" max="3328" width="9" style="4"/>
    <col min="3329" max="3330" width="2.125" style="4" customWidth="1"/>
    <col min="3331" max="3338" width="2.375" style="4" customWidth="1"/>
    <col min="3339" max="3339" width="6.125" style="4" customWidth="1"/>
    <col min="3340" max="3340" width="4.875" style="4" customWidth="1"/>
    <col min="3341" max="3341" width="14.625" style="4" customWidth="1"/>
    <col min="3342" max="3342" width="4.875" style="4" customWidth="1"/>
    <col min="3343" max="3343" width="14.625" style="4" customWidth="1"/>
    <col min="3344" max="3344" width="4.875" style="4" customWidth="1"/>
    <col min="3345" max="3345" width="14.625" style="4" customWidth="1"/>
    <col min="3346" max="3584" width="9" style="4"/>
    <col min="3585" max="3586" width="2.125" style="4" customWidth="1"/>
    <col min="3587" max="3594" width="2.375" style="4" customWidth="1"/>
    <col min="3595" max="3595" width="6.125" style="4" customWidth="1"/>
    <col min="3596" max="3596" width="4.875" style="4" customWidth="1"/>
    <col min="3597" max="3597" width="14.625" style="4" customWidth="1"/>
    <col min="3598" max="3598" width="4.875" style="4" customWidth="1"/>
    <col min="3599" max="3599" width="14.625" style="4" customWidth="1"/>
    <col min="3600" max="3600" width="4.875" style="4" customWidth="1"/>
    <col min="3601" max="3601" width="14.625" style="4" customWidth="1"/>
    <col min="3602" max="3840" width="9" style="4"/>
    <col min="3841" max="3842" width="2.125" style="4" customWidth="1"/>
    <col min="3843" max="3850" width="2.375" style="4" customWidth="1"/>
    <col min="3851" max="3851" width="6.125" style="4" customWidth="1"/>
    <col min="3852" max="3852" width="4.875" style="4" customWidth="1"/>
    <col min="3853" max="3853" width="14.625" style="4" customWidth="1"/>
    <col min="3854" max="3854" width="4.875" style="4" customWidth="1"/>
    <col min="3855" max="3855" width="14.625" style="4" customWidth="1"/>
    <col min="3856" max="3856" width="4.875" style="4" customWidth="1"/>
    <col min="3857" max="3857" width="14.625" style="4" customWidth="1"/>
    <col min="3858" max="4096" width="9" style="4"/>
    <col min="4097" max="4098" width="2.125" style="4" customWidth="1"/>
    <col min="4099" max="4106" width="2.375" style="4" customWidth="1"/>
    <col min="4107" max="4107" width="6.125" style="4" customWidth="1"/>
    <col min="4108" max="4108" width="4.875" style="4" customWidth="1"/>
    <col min="4109" max="4109" width="14.625" style="4" customWidth="1"/>
    <col min="4110" max="4110" width="4.875" style="4" customWidth="1"/>
    <col min="4111" max="4111" width="14.625" style="4" customWidth="1"/>
    <col min="4112" max="4112" width="4.875" style="4" customWidth="1"/>
    <col min="4113" max="4113" width="14.625" style="4" customWidth="1"/>
    <col min="4114" max="4352" width="9" style="4"/>
    <col min="4353" max="4354" width="2.125" style="4" customWidth="1"/>
    <col min="4355" max="4362" width="2.375" style="4" customWidth="1"/>
    <col min="4363" max="4363" width="6.125" style="4" customWidth="1"/>
    <col min="4364" max="4364" width="4.875" style="4" customWidth="1"/>
    <col min="4365" max="4365" width="14.625" style="4" customWidth="1"/>
    <col min="4366" max="4366" width="4.875" style="4" customWidth="1"/>
    <col min="4367" max="4367" width="14.625" style="4" customWidth="1"/>
    <col min="4368" max="4368" width="4.875" style="4" customWidth="1"/>
    <col min="4369" max="4369" width="14.625" style="4" customWidth="1"/>
    <col min="4370" max="4608" width="9" style="4"/>
    <col min="4609" max="4610" width="2.125" style="4" customWidth="1"/>
    <col min="4611" max="4618" width="2.375" style="4" customWidth="1"/>
    <col min="4619" max="4619" width="6.125" style="4" customWidth="1"/>
    <col min="4620" max="4620" width="4.875" style="4" customWidth="1"/>
    <col min="4621" max="4621" width="14.625" style="4" customWidth="1"/>
    <col min="4622" max="4622" width="4.875" style="4" customWidth="1"/>
    <col min="4623" max="4623" width="14.625" style="4" customWidth="1"/>
    <col min="4624" max="4624" width="4.875" style="4" customWidth="1"/>
    <col min="4625" max="4625" width="14.625" style="4" customWidth="1"/>
    <col min="4626" max="4864" width="9" style="4"/>
    <col min="4865" max="4866" width="2.125" style="4" customWidth="1"/>
    <col min="4867" max="4874" width="2.375" style="4" customWidth="1"/>
    <col min="4875" max="4875" width="6.125" style="4" customWidth="1"/>
    <col min="4876" max="4876" width="4.875" style="4" customWidth="1"/>
    <col min="4877" max="4877" width="14.625" style="4" customWidth="1"/>
    <col min="4878" max="4878" width="4.875" style="4" customWidth="1"/>
    <col min="4879" max="4879" width="14.625" style="4" customWidth="1"/>
    <col min="4880" max="4880" width="4.875" style="4" customWidth="1"/>
    <col min="4881" max="4881" width="14.625" style="4" customWidth="1"/>
    <col min="4882" max="5120" width="9" style="4"/>
    <col min="5121" max="5122" width="2.125" style="4" customWidth="1"/>
    <col min="5123" max="5130" width="2.375" style="4" customWidth="1"/>
    <col min="5131" max="5131" width="6.125" style="4" customWidth="1"/>
    <col min="5132" max="5132" width="4.875" style="4" customWidth="1"/>
    <col min="5133" max="5133" width="14.625" style="4" customWidth="1"/>
    <col min="5134" max="5134" width="4.875" style="4" customWidth="1"/>
    <col min="5135" max="5135" width="14.625" style="4" customWidth="1"/>
    <col min="5136" max="5136" width="4.875" style="4" customWidth="1"/>
    <col min="5137" max="5137" width="14.625" style="4" customWidth="1"/>
    <col min="5138" max="5376" width="9" style="4"/>
    <col min="5377" max="5378" width="2.125" style="4" customWidth="1"/>
    <col min="5379" max="5386" width="2.375" style="4" customWidth="1"/>
    <col min="5387" max="5387" width="6.125" style="4" customWidth="1"/>
    <col min="5388" max="5388" width="4.875" style="4" customWidth="1"/>
    <col min="5389" max="5389" width="14.625" style="4" customWidth="1"/>
    <col min="5390" max="5390" width="4.875" style="4" customWidth="1"/>
    <col min="5391" max="5391" width="14.625" style="4" customWidth="1"/>
    <col min="5392" max="5392" width="4.875" style="4" customWidth="1"/>
    <col min="5393" max="5393" width="14.625" style="4" customWidth="1"/>
    <col min="5394" max="5632" width="9" style="4"/>
    <col min="5633" max="5634" width="2.125" style="4" customWidth="1"/>
    <col min="5635" max="5642" width="2.375" style="4" customWidth="1"/>
    <col min="5643" max="5643" width="6.125" style="4" customWidth="1"/>
    <col min="5644" max="5644" width="4.875" style="4" customWidth="1"/>
    <col min="5645" max="5645" width="14.625" style="4" customWidth="1"/>
    <col min="5646" max="5646" width="4.875" style="4" customWidth="1"/>
    <col min="5647" max="5647" width="14.625" style="4" customWidth="1"/>
    <col min="5648" max="5648" width="4.875" style="4" customWidth="1"/>
    <col min="5649" max="5649" width="14.625" style="4" customWidth="1"/>
    <col min="5650" max="5888" width="9" style="4"/>
    <col min="5889" max="5890" width="2.125" style="4" customWidth="1"/>
    <col min="5891" max="5898" width="2.375" style="4" customWidth="1"/>
    <col min="5899" max="5899" width="6.125" style="4" customWidth="1"/>
    <col min="5900" max="5900" width="4.875" style="4" customWidth="1"/>
    <col min="5901" max="5901" width="14.625" style="4" customWidth="1"/>
    <col min="5902" max="5902" width="4.875" style="4" customWidth="1"/>
    <col min="5903" max="5903" width="14.625" style="4" customWidth="1"/>
    <col min="5904" max="5904" width="4.875" style="4" customWidth="1"/>
    <col min="5905" max="5905" width="14.625" style="4" customWidth="1"/>
    <col min="5906" max="6144" width="9" style="4"/>
    <col min="6145" max="6146" width="2.125" style="4" customWidth="1"/>
    <col min="6147" max="6154" width="2.375" style="4" customWidth="1"/>
    <col min="6155" max="6155" width="6.125" style="4" customWidth="1"/>
    <col min="6156" max="6156" width="4.875" style="4" customWidth="1"/>
    <col min="6157" max="6157" width="14.625" style="4" customWidth="1"/>
    <col min="6158" max="6158" width="4.875" style="4" customWidth="1"/>
    <col min="6159" max="6159" width="14.625" style="4" customWidth="1"/>
    <col min="6160" max="6160" width="4.875" style="4" customWidth="1"/>
    <col min="6161" max="6161" width="14.625" style="4" customWidth="1"/>
    <col min="6162" max="6400" width="9" style="4"/>
    <col min="6401" max="6402" width="2.125" style="4" customWidth="1"/>
    <col min="6403" max="6410" width="2.375" style="4" customWidth="1"/>
    <col min="6411" max="6411" width="6.125" style="4" customWidth="1"/>
    <col min="6412" max="6412" width="4.875" style="4" customWidth="1"/>
    <col min="6413" max="6413" width="14.625" style="4" customWidth="1"/>
    <col min="6414" max="6414" width="4.875" style="4" customWidth="1"/>
    <col min="6415" max="6415" width="14.625" style="4" customWidth="1"/>
    <col min="6416" max="6416" width="4.875" style="4" customWidth="1"/>
    <col min="6417" max="6417" width="14.625" style="4" customWidth="1"/>
    <col min="6418" max="6656" width="9" style="4"/>
    <col min="6657" max="6658" width="2.125" style="4" customWidth="1"/>
    <col min="6659" max="6666" width="2.375" style="4" customWidth="1"/>
    <col min="6667" max="6667" width="6.125" style="4" customWidth="1"/>
    <col min="6668" max="6668" width="4.875" style="4" customWidth="1"/>
    <col min="6669" max="6669" width="14.625" style="4" customWidth="1"/>
    <col min="6670" max="6670" width="4.875" style="4" customWidth="1"/>
    <col min="6671" max="6671" width="14.625" style="4" customWidth="1"/>
    <col min="6672" max="6672" width="4.875" style="4" customWidth="1"/>
    <col min="6673" max="6673" width="14.625" style="4" customWidth="1"/>
    <col min="6674" max="6912" width="9" style="4"/>
    <col min="6913" max="6914" width="2.125" style="4" customWidth="1"/>
    <col min="6915" max="6922" width="2.375" style="4" customWidth="1"/>
    <col min="6923" max="6923" width="6.125" style="4" customWidth="1"/>
    <col min="6924" max="6924" width="4.875" style="4" customWidth="1"/>
    <col min="6925" max="6925" width="14.625" style="4" customWidth="1"/>
    <col min="6926" max="6926" width="4.875" style="4" customWidth="1"/>
    <col min="6927" max="6927" width="14.625" style="4" customWidth="1"/>
    <col min="6928" max="6928" width="4.875" style="4" customWidth="1"/>
    <col min="6929" max="6929" width="14.625" style="4" customWidth="1"/>
    <col min="6930" max="7168" width="9" style="4"/>
    <col min="7169" max="7170" width="2.125" style="4" customWidth="1"/>
    <col min="7171" max="7178" width="2.375" style="4" customWidth="1"/>
    <col min="7179" max="7179" width="6.125" style="4" customWidth="1"/>
    <col min="7180" max="7180" width="4.875" style="4" customWidth="1"/>
    <col min="7181" max="7181" width="14.625" style="4" customWidth="1"/>
    <col min="7182" max="7182" width="4.875" style="4" customWidth="1"/>
    <col min="7183" max="7183" width="14.625" style="4" customWidth="1"/>
    <col min="7184" max="7184" width="4.875" style="4" customWidth="1"/>
    <col min="7185" max="7185" width="14.625" style="4" customWidth="1"/>
    <col min="7186" max="7424" width="9" style="4"/>
    <col min="7425" max="7426" width="2.125" style="4" customWidth="1"/>
    <col min="7427" max="7434" width="2.375" style="4" customWidth="1"/>
    <col min="7435" max="7435" width="6.125" style="4" customWidth="1"/>
    <col min="7436" max="7436" width="4.875" style="4" customWidth="1"/>
    <col min="7437" max="7437" width="14.625" style="4" customWidth="1"/>
    <col min="7438" max="7438" width="4.875" style="4" customWidth="1"/>
    <col min="7439" max="7439" width="14.625" style="4" customWidth="1"/>
    <col min="7440" max="7440" width="4.875" style="4" customWidth="1"/>
    <col min="7441" max="7441" width="14.625" style="4" customWidth="1"/>
    <col min="7442" max="7680" width="9" style="4"/>
    <col min="7681" max="7682" width="2.125" style="4" customWidth="1"/>
    <col min="7683" max="7690" width="2.375" style="4" customWidth="1"/>
    <col min="7691" max="7691" width="6.125" style="4" customWidth="1"/>
    <col min="7692" max="7692" width="4.875" style="4" customWidth="1"/>
    <col min="7693" max="7693" width="14.625" style="4" customWidth="1"/>
    <col min="7694" max="7694" width="4.875" style="4" customWidth="1"/>
    <col min="7695" max="7695" width="14.625" style="4" customWidth="1"/>
    <col min="7696" max="7696" width="4.875" style="4" customWidth="1"/>
    <col min="7697" max="7697" width="14.625" style="4" customWidth="1"/>
    <col min="7698" max="7936" width="9" style="4"/>
    <col min="7937" max="7938" width="2.125" style="4" customWidth="1"/>
    <col min="7939" max="7946" width="2.375" style="4" customWidth="1"/>
    <col min="7947" max="7947" width="6.125" style="4" customWidth="1"/>
    <col min="7948" max="7948" width="4.875" style="4" customWidth="1"/>
    <col min="7949" max="7949" width="14.625" style="4" customWidth="1"/>
    <col min="7950" max="7950" width="4.875" style="4" customWidth="1"/>
    <col min="7951" max="7951" width="14.625" style="4" customWidth="1"/>
    <col min="7952" max="7952" width="4.875" style="4" customWidth="1"/>
    <col min="7953" max="7953" width="14.625" style="4" customWidth="1"/>
    <col min="7954" max="8192" width="9" style="4"/>
    <col min="8193" max="8194" width="2.125" style="4" customWidth="1"/>
    <col min="8195" max="8202" width="2.375" style="4" customWidth="1"/>
    <col min="8203" max="8203" width="6.125" style="4" customWidth="1"/>
    <col min="8204" max="8204" width="4.875" style="4" customWidth="1"/>
    <col min="8205" max="8205" width="14.625" style="4" customWidth="1"/>
    <col min="8206" max="8206" width="4.875" style="4" customWidth="1"/>
    <col min="8207" max="8207" width="14.625" style="4" customWidth="1"/>
    <col min="8208" max="8208" width="4.875" style="4" customWidth="1"/>
    <col min="8209" max="8209" width="14.625" style="4" customWidth="1"/>
    <col min="8210" max="8448" width="9" style="4"/>
    <col min="8449" max="8450" width="2.125" style="4" customWidth="1"/>
    <col min="8451" max="8458" width="2.375" style="4" customWidth="1"/>
    <col min="8459" max="8459" width="6.125" style="4" customWidth="1"/>
    <col min="8460" max="8460" width="4.875" style="4" customWidth="1"/>
    <col min="8461" max="8461" width="14.625" style="4" customWidth="1"/>
    <col min="8462" max="8462" width="4.875" style="4" customWidth="1"/>
    <col min="8463" max="8463" width="14.625" style="4" customWidth="1"/>
    <col min="8464" max="8464" width="4.875" style="4" customWidth="1"/>
    <col min="8465" max="8465" width="14.625" style="4" customWidth="1"/>
    <col min="8466" max="8704" width="9" style="4"/>
    <col min="8705" max="8706" width="2.125" style="4" customWidth="1"/>
    <col min="8707" max="8714" width="2.375" style="4" customWidth="1"/>
    <col min="8715" max="8715" width="6.125" style="4" customWidth="1"/>
    <col min="8716" max="8716" width="4.875" style="4" customWidth="1"/>
    <col min="8717" max="8717" width="14.625" style="4" customWidth="1"/>
    <col min="8718" max="8718" width="4.875" style="4" customWidth="1"/>
    <col min="8719" max="8719" width="14.625" style="4" customWidth="1"/>
    <col min="8720" max="8720" width="4.875" style="4" customWidth="1"/>
    <col min="8721" max="8721" width="14.625" style="4" customWidth="1"/>
    <col min="8722" max="8960" width="9" style="4"/>
    <col min="8961" max="8962" width="2.125" style="4" customWidth="1"/>
    <col min="8963" max="8970" width="2.375" style="4" customWidth="1"/>
    <col min="8971" max="8971" width="6.125" style="4" customWidth="1"/>
    <col min="8972" max="8972" width="4.875" style="4" customWidth="1"/>
    <col min="8973" max="8973" width="14.625" style="4" customWidth="1"/>
    <col min="8974" max="8974" width="4.875" style="4" customWidth="1"/>
    <col min="8975" max="8975" width="14.625" style="4" customWidth="1"/>
    <col min="8976" max="8976" width="4.875" style="4" customWidth="1"/>
    <col min="8977" max="8977" width="14.625" style="4" customWidth="1"/>
    <col min="8978" max="9216" width="9" style="4"/>
    <col min="9217" max="9218" width="2.125" style="4" customWidth="1"/>
    <col min="9219" max="9226" width="2.375" style="4" customWidth="1"/>
    <col min="9227" max="9227" width="6.125" style="4" customWidth="1"/>
    <col min="9228" max="9228" width="4.875" style="4" customWidth="1"/>
    <col min="9229" max="9229" width="14.625" style="4" customWidth="1"/>
    <col min="9230" max="9230" width="4.875" style="4" customWidth="1"/>
    <col min="9231" max="9231" width="14.625" style="4" customWidth="1"/>
    <col min="9232" max="9232" width="4.875" style="4" customWidth="1"/>
    <col min="9233" max="9233" width="14.625" style="4" customWidth="1"/>
    <col min="9234" max="9472" width="9" style="4"/>
    <col min="9473" max="9474" width="2.125" style="4" customWidth="1"/>
    <col min="9475" max="9482" width="2.375" style="4" customWidth="1"/>
    <col min="9483" max="9483" width="6.125" style="4" customWidth="1"/>
    <col min="9484" max="9484" width="4.875" style="4" customWidth="1"/>
    <col min="9485" max="9485" width="14.625" style="4" customWidth="1"/>
    <col min="9486" max="9486" width="4.875" style="4" customWidth="1"/>
    <col min="9487" max="9487" width="14.625" style="4" customWidth="1"/>
    <col min="9488" max="9488" width="4.875" style="4" customWidth="1"/>
    <col min="9489" max="9489" width="14.625" style="4" customWidth="1"/>
    <col min="9490" max="9728" width="9" style="4"/>
    <col min="9729" max="9730" width="2.125" style="4" customWidth="1"/>
    <col min="9731" max="9738" width="2.375" style="4" customWidth="1"/>
    <col min="9739" max="9739" width="6.125" style="4" customWidth="1"/>
    <col min="9740" max="9740" width="4.875" style="4" customWidth="1"/>
    <col min="9741" max="9741" width="14.625" style="4" customWidth="1"/>
    <col min="9742" max="9742" width="4.875" style="4" customWidth="1"/>
    <col min="9743" max="9743" width="14.625" style="4" customWidth="1"/>
    <col min="9744" max="9744" width="4.875" style="4" customWidth="1"/>
    <col min="9745" max="9745" width="14.625" style="4" customWidth="1"/>
    <col min="9746" max="9984" width="9" style="4"/>
    <col min="9985" max="9986" width="2.125" style="4" customWidth="1"/>
    <col min="9987" max="9994" width="2.375" style="4" customWidth="1"/>
    <col min="9995" max="9995" width="6.125" style="4" customWidth="1"/>
    <col min="9996" max="9996" width="4.875" style="4" customWidth="1"/>
    <col min="9997" max="9997" width="14.625" style="4" customWidth="1"/>
    <col min="9998" max="9998" width="4.875" style="4" customWidth="1"/>
    <col min="9999" max="9999" width="14.625" style="4" customWidth="1"/>
    <col min="10000" max="10000" width="4.875" style="4" customWidth="1"/>
    <col min="10001" max="10001" width="14.625" style="4" customWidth="1"/>
    <col min="10002" max="10240" width="9" style="4"/>
    <col min="10241" max="10242" width="2.125" style="4" customWidth="1"/>
    <col min="10243" max="10250" width="2.375" style="4" customWidth="1"/>
    <col min="10251" max="10251" width="6.125" style="4" customWidth="1"/>
    <col min="10252" max="10252" width="4.875" style="4" customWidth="1"/>
    <col min="10253" max="10253" width="14.625" style="4" customWidth="1"/>
    <col min="10254" max="10254" width="4.875" style="4" customWidth="1"/>
    <col min="10255" max="10255" width="14.625" style="4" customWidth="1"/>
    <col min="10256" max="10256" width="4.875" style="4" customWidth="1"/>
    <col min="10257" max="10257" width="14.625" style="4" customWidth="1"/>
    <col min="10258" max="10496" width="9" style="4"/>
    <col min="10497" max="10498" width="2.125" style="4" customWidth="1"/>
    <col min="10499" max="10506" width="2.375" style="4" customWidth="1"/>
    <col min="10507" max="10507" width="6.125" style="4" customWidth="1"/>
    <col min="10508" max="10508" width="4.875" style="4" customWidth="1"/>
    <col min="10509" max="10509" width="14.625" style="4" customWidth="1"/>
    <col min="10510" max="10510" width="4.875" style="4" customWidth="1"/>
    <col min="10511" max="10511" width="14.625" style="4" customWidth="1"/>
    <col min="10512" max="10512" width="4.875" style="4" customWidth="1"/>
    <col min="10513" max="10513" width="14.625" style="4" customWidth="1"/>
    <col min="10514" max="10752" width="9" style="4"/>
    <col min="10753" max="10754" width="2.125" style="4" customWidth="1"/>
    <col min="10755" max="10762" width="2.375" style="4" customWidth="1"/>
    <col min="10763" max="10763" width="6.125" style="4" customWidth="1"/>
    <col min="10764" max="10764" width="4.875" style="4" customWidth="1"/>
    <col min="10765" max="10765" width="14.625" style="4" customWidth="1"/>
    <col min="10766" max="10766" width="4.875" style="4" customWidth="1"/>
    <col min="10767" max="10767" width="14.625" style="4" customWidth="1"/>
    <col min="10768" max="10768" width="4.875" style="4" customWidth="1"/>
    <col min="10769" max="10769" width="14.625" style="4" customWidth="1"/>
    <col min="10770" max="11008" width="9" style="4"/>
    <col min="11009" max="11010" width="2.125" style="4" customWidth="1"/>
    <col min="11011" max="11018" width="2.375" style="4" customWidth="1"/>
    <col min="11019" max="11019" width="6.125" style="4" customWidth="1"/>
    <col min="11020" max="11020" width="4.875" style="4" customWidth="1"/>
    <col min="11021" max="11021" width="14.625" style="4" customWidth="1"/>
    <col min="11022" max="11022" width="4.875" style="4" customWidth="1"/>
    <col min="11023" max="11023" width="14.625" style="4" customWidth="1"/>
    <col min="11024" max="11024" width="4.875" style="4" customWidth="1"/>
    <col min="11025" max="11025" width="14.625" style="4" customWidth="1"/>
    <col min="11026" max="11264" width="9" style="4"/>
    <col min="11265" max="11266" width="2.125" style="4" customWidth="1"/>
    <col min="11267" max="11274" width="2.375" style="4" customWidth="1"/>
    <col min="11275" max="11275" width="6.125" style="4" customWidth="1"/>
    <col min="11276" max="11276" width="4.875" style="4" customWidth="1"/>
    <col min="11277" max="11277" width="14.625" style="4" customWidth="1"/>
    <col min="11278" max="11278" width="4.875" style="4" customWidth="1"/>
    <col min="11279" max="11279" width="14.625" style="4" customWidth="1"/>
    <col min="11280" max="11280" width="4.875" style="4" customWidth="1"/>
    <col min="11281" max="11281" width="14.625" style="4" customWidth="1"/>
    <col min="11282" max="11520" width="9" style="4"/>
    <col min="11521" max="11522" width="2.125" style="4" customWidth="1"/>
    <col min="11523" max="11530" width="2.375" style="4" customWidth="1"/>
    <col min="11531" max="11531" width="6.125" style="4" customWidth="1"/>
    <col min="11532" max="11532" width="4.875" style="4" customWidth="1"/>
    <col min="11533" max="11533" width="14.625" style="4" customWidth="1"/>
    <col min="11534" max="11534" width="4.875" style="4" customWidth="1"/>
    <col min="11535" max="11535" width="14.625" style="4" customWidth="1"/>
    <col min="11536" max="11536" width="4.875" style="4" customWidth="1"/>
    <col min="11537" max="11537" width="14.625" style="4" customWidth="1"/>
    <col min="11538" max="11776" width="9" style="4"/>
    <col min="11777" max="11778" width="2.125" style="4" customWidth="1"/>
    <col min="11779" max="11786" width="2.375" style="4" customWidth="1"/>
    <col min="11787" max="11787" width="6.125" style="4" customWidth="1"/>
    <col min="11788" max="11788" width="4.875" style="4" customWidth="1"/>
    <col min="11789" max="11789" width="14.625" style="4" customWidth="1"/>
    <col min="11790" max="11790" width="4.875" style="4" customWidth="1"/>
    <col min="11791" max="11791" width="14.625" style="4" customWidth="1"/>
    <col min="11792" max="11792" width="4.875" style="4" customWidth="1"/>
    <col min="11793" max="11793" width="14.625" style="4" customWidth="1"/>
    <col min="11794" max="12032" width="9" style="4"/>
    <col min="12033" max="12034" width="2.125" style="4" customWidth="1"/>
    <col min="12035" max="12042" width="2.375" style="4" customWidth="1"/>
    <col min="12043" max="12043" width="6.125" style="4" customWidth="1"/>
    <col min="12044" max="12044" width="4.875" style="4" customWidth="1"/>
    <col min="12045" max="12045" width="14.625" style="4" customWidth="1"/>
    <col min="12046" max="12046" width="4.875" style="4" customWidth="1"/>
    <col min="12047" max="12047" width="14.625" style="4" customWidth="1"/>
    <col min="12048" max="12048" width="4.875" style="4" customWidth="1"/>
    <col min="12049" max="12049" width="14.625" style="4" customWidth="1"/>
    <col min="12050" max="12288" width="9" style="4"/>
    <col min="12289" max="12290" width="2.125" style="4" customWidth="1"/>
    <col min="12291" max="12298" width="2.375" style="4" customWidth="1"/>
    <col min="12299" max="12299" width="6.125" style="4" customWidth="1"/>
    <col min="12300" max="12300" width="4.875" style="4" customWidth="1"/>
    <col min="12301" max="12301" width="14.625" style="4" customWidth="1"/>
    <col min="12302" max="12302" width="4.875" style="4" customWidth="1"/>
    <col min="12303" max="12303" width="14.625" style="4" customWidth="1"/>
    <col min="12304" max="12304" width="4.875" style="4" customWidth="1"/>
    <col min="12305" max="12305" width="14.625" style="4" customWidth="1"/>
    <col min="12306" max="12544" width="9" style="4"/>
    <col min="12545" max="12546" width="2.125" style="4" customWidth="1"/>
    <col min="12547" max="12554" width="2.375" style="4" customWidth="1"/>
    <col min="12555" max="12555" width="6.125" style="4" customWidth="1"/>
    <col min="12556" max="12556" width="4.875" style="4" customWidth="1"/>
    <col min="12557" max="12557" width="14.625" style="4" customWidth="1"/>
    <col min="12558" max="12558" width="4.875" style="4" customWidth="1"/>
    <col min="12559" max="12559" width="14.625" style="4" customWidth="1"/>
    <col min="12560" max="12560" width="4.875" style="4" customWidth="1"/>
    <col min="12561" max="12561" width="14.625" style="4" customWidth="1"/>
    <col min="12562" max="12800" width="9" style="4"/>
    <col min="12801" max="12802" width="2.125" style="4" customWidth="1"/>
    <col min="12803" max="12810" width="2.375" style="4" customWidth="1"/>
    <col min="12811" max="12811" width="6.125" style="4" customWidth="1"/>
    <col min="12812" max="12812" width="4.875" style="4" customWidth="1"/>
    <col min="12813" max="12813" width="14.625" style="4" customWidth="1"/>
    <col min="12814" max="12814" width="4.875" style="4" customWidth="1"/>
    <col min="12815" max="12815" width="14.625" style="4" customWidth="1"/>
    <col min="12816" max="12816" width="4.875" style="4" customWidth="1"/>
    <col min="12817" max="12817" width="14.625" style="4" customWidth="1"/>
    <col min="12818" max="13056" width="9" style="4"/>
    <col min="13057" max="13058" width="2.125" style="4" customWidth="1"/>
    <col min="13059" max="13066" width="2.375" style="4" customWidth="1"/>
    <col min="13067" max="13067" width="6.125" style="4" customWidth="1"/>
    <col min="13068" max="13068" width="4.875" style="4" customWidth="1"/>
    <col min="13069" max="13069" width="14.625" style="4" customWidth="1"/>
    <col min="13070" max="13070" width="4.875" style="4" customWidth="1"/>
    <col min="13071" max="13071" width="14.625" style="4" customWidth="1"/>
    <col min="13072" max="13072" width="4.875" style="4" customWidth="1"/>
    <col min="13073" max="13073" width="14.625" style="4" customWidth="1"/>
    <col min="13074" max="13312" width="9" style="4"/>
    <col min="13313" max="13314" width="2.125" style="4" customWidth="1"/>
    <col min="13315" max="13322" width="2.375" style="4" customWidth="1"/>
    <col min="13323" max="13323" width="6.125" style="4" customWidth="1"/>
    <col min="13324" max="13324" width="4.875" style="4" customWidth="1"/>
    <col min="13325" max="13325" width="14.625" style="4" customWidth="1"/>
    <col min="13326" max="13326" width="4.875" style="4" customWidth="1"/>
    <col min="13327" max="13327" width="14.625" style="4" customWidth="1"/>
    <col min="13328" max="13328" width="4.875" style="4" customWidth="1"/>
    <col min="13329" max="13329" width="14.625" style="4" customWidth="1"/>
    <col min="13330" max="13568" width="9" style="4"/>
    <col min="13569" max="13570" width="2.125" style="4" customWidth="1"/>
    <col min="13571" max="13578" width="2.375" style="4" customWidth="1"/>
    <col min="13579" max="13579" width="6.125" style="4" customWidth="1"/>
    <col min="13580" max="13580" width="4.875" style="4" customWidth="1"/>
    <col min="13581" max="13581" width="14.625" style="4" customWidth="1"/>
    <col min="13582" max="13582" width="4.875" style="4" customWidth="1"/>
    <col min="13583" max="13583" width="14.625" style="4" customWidth="1"/>
    <col min="13584" max="13584" width="4.875" style="4" customWidth="1"/>
    <col min="13585" max="13585" width="14.625" style="4" customWidth="1"/>
    <col min="13586" max="13824" width="9" style="4"/>
    <col min="13825" max="13826" width="2.125" style="4" customWidth="1"/>
    <col min="13827" max="13834" width="2.375" style="4" customWidth="1"/>
    <col min="13835" max="13835" width="6.125" style="4" customWidth="1"/>
    <col min="13836" max="13836" width="4.875" style="4" customWidth="1"/>
    <col min="13837" max="13837" width="14.625" style="4" customWidth="1"/>
    <col min="13838" max="13838" width="4.875" style="4" customWidth="1"/>
    <col min="13839" max="13839" width="14.625" style="4" customWidth="1"/>
    <col min="13840" max="13840" width="4.875" style="4" customWidth="1"/>
    <col min="13841" max="13841" width="14.625" style="4" customWidth="1"/>
    <col min="13842" max="14080" width="9" style="4"/>
    <col min="14081" max="14082" width="2.125" style="4" customWidth="1"/>
    <col min="14083" max="14090" width="2.375" style="4" customWidth="1"/>
    <col min="14091" max="14091" width="6.125" style="4" customWidth="1"/>
    <col min="14092" max="14092" width="4.875" style="4" customWidth="1"/>
    <col min="14093" max="14093" width="14.625" style="4" customWidth="1"/>
    <col min="14094" max="14094" width="4.875" style="4" customWidth="1"/>
    <col min="14095" max="14095" width="14.625" style="4" customWidth="1"/>
    <col min="14096" max="14096" width="4.875" style="4" customWidth="1"/>
    <col min="14097" max="14097" width="14.625" style="4" customWidth="1"/>
    <col min="14098" max="14336" width="9" style="4"/>
    <col min="14337" max="14338" width="2.125" style="4" customWidth="1"/>
    <col min="14339" max="14346" width="2.375" style="4" customWidth="1"/>
    <col min="14347" max="14347" width="6.125" style="4" customWidth="1"/>
    <col min="14348" max="14348" width="4.875" style="4" customWidth="1"/>
    <col min="14349" max="14349" width="14.625" style="4" customWidth="1"/>
    <col min="14350" max="14350" width="4.875" style="4" customWidth="1"/>
    <col min="14351" max="14351" width="14.625" style="4" customWidth="1"/>
    <col min="14352" max="14352" width="4.875" style="4" customWidth="1"/>
    <col min="14353" max="14353" width="14.625" style="4" customWidth="1"/>
    <col min="14354" max="14592" width="9" style="4"/>
    <col min="14593" max="14594" width="2.125" style="4" customWidth="1"/>
    <col min="14595" max="14602" width="2.375" style="4" customWidth="1"/>
    <col min="14603" max="14603" width="6.125" style="4" customWidth="1"/>
    <col min="14604" max="14604" width="4.875" style="4" customWidth="1"/>
    <col min="14605" max="14605" width="14.625" style="4" customWidth="1"/>
    <col min="14606" max="14606" width="4.875" style="4" customWidth="1"/>
    <col min="14607" max="14607" width="14.625" style="4" customWidth="1"/>
    <col min="14608" max="14608" width="4.875" style="4" customWidth="1"/>
    <col min="14609" max="14609" width="14.625" style="4" customWidth="1"/>
    <col min="14610" max="14848" width="9" style="4"/>
    <col min="14849" max="14850" width="2.125" style="4" customWidth="1"/>
    <col min="14851" max="14858" width="2.375" style="4" customWidth="1"/>
    <col min="14859" max="14859" width="6.125" style="4" customWidth="1"/>
    <col min="14860" max="14860" width="4.875" style="4" customWidth="1"/>
    <col min="14861" max="14861" width="14.625" style="4" customWidth="1"/>
    <col min="14862" max="14862" width="4.875" style="4" customWidth="1"/>
    <col min="14863" max="14863" width="14.625" style="4" customWidth="1"/>
    <col min="14864" max="14864" width="4.875" style="4" customWidth="1"/>
    <col min="14865" max="14865" width="14.625" style="4" customWidth="1"/>
    <col min="14866" max="15104" width="9" style="4"/>
    <col min="15105" max="15106" width="2.125" style="4" customWidth="1"/>
    <col min="15107" max="15114" width="2.375" style="4" customWidth="1"/>
    <col min="15115" max="15115" width="6.125" style="4" customWidth="1"/>
    <col min="15116" max="15116" width="4.875" style="4" customWidth="1"/>
    <col min="15117" max="15117" width="14.625" style="4" customWidth="1"/>
    <col min="15118" max="15118" width="4.875" style="4" customWidth="1"/>
    <col min="15119" max="15119" width="14.625" style="4" customWidth="1"/>
    <col min="15120" max="15120" width="4.875" style="4" customWidth="1"/>
    <col min="15121" max="15121" width="14.625" style="4" customWidth="1"/>
    <col min="15122" max="15360" width="9" style="4"/>
    <col min="15361" max="15362" width="2.125" style="4" customWidth="1"/>
    <col min="15363" max="15370" width="2.375" style="4" customWidth="1"/>
    <col min="15371" max="15371" width="6.125" style="4" customWidth="1"/>
    <col min="15372" max="15372" width="4.875" style="4" customWidth="1"/>
    <col min="15373" max="15373" width="14.625" style="4" customWidth="1"/>
    <col min="15374" max="15374" width="4.875" style="4" customWidth="1"/>
    <col min="15375" max="15375" width="14.625" style="4" customWidth="1"/>
    <col min="15376" max="15376" width="4.875" style="4" customWidth="1"/>
    <col min="15377" max="15377" width="14.625" style="4" customWidth="1"/>
    <col min="15378" max="15616" width="9" style="4"/>
    <col min="15617" max="15618" width="2.125" style="4" customWidth="1"/>
    <col min="15619" max="15626" width="2.375" style="4" customWidth="1"/>
    <col min="15627" max="15627" width="6.125" style="4" customWidth="1"/>
    <col min="15628" max="15628" width="4.875" style="4" customWidth="1"/>
    <col min="15629" max="15629" width="14.625" style="4" customWidth="1"/>
    <col min="15630" max="15630" width="4.875" style="4" customWidth="1"/>
    <col min="15631" max="15631" width="14.625" style="4" customWidth="1"/>
    <col min="15632" max="15632" width="4.875" style="4" customWidth="1"/>
    <col min="15633" max="15633" width="14.625" style="4" customWidth="1"/>
    <col min="15634" max="15872" width="9" style="4"/>
    <col min="15873" max="15874" width="2.125" style="4" customWidth="1"/>
    <col min="15875" max="15882" width="2.375" style="4" customWidth="1"/>
    <col min="15883" max="15883" width="6.125" style="4" customWidth="1"/>
    <col min="15884" max="15884" width="4.875" style="4" customWidth="1"/>
    <col min="15885" max="15885" width="14.625" style="4" customWidth="1"/>
    <col min="15886" max="15886" width="4.875" style="4" customWidth="1"/>
    <col min="15887" max="15887" width="14.625" style="4" customWidth="1"/>
    <col min="15888" max="15888" width="4.875" style="4" customWidth="1"/>
    <col min="15889" max="15889" width="14.625" style="4" customWidth="1"/>
    <col min="15890" max="16128" width="9" style="4"/>
    <col min="16129" max="16130" width="2.125" style="4" customWidth="1"/>
    <col min="16131" max="16138" width="2.375" style="4" customWidth="1"/>
    <col min="16139" max="16139" width="6.125" style="4" customWidth="1"/>
    <col min="16140" max="16140" width="4.875" style="4" customWidth="1"/>
    <col min="16141" max="16141" width="14.625" style="4" customWidth="1"/>
    <col min="16142" max="16142" width="4.875" style="4" customWidth="1"/>
    <col min="16143" max="16143" width="14.625" style="4" customWidth="1"/>
    <col min="16144" max="16144" width="4.875" style="4" customWidth="1"/>
    <col min="16145" max="16145" width="14.625" style="4" customWidth="1"/>
    <col min="16146" max="16384" width="9" style="4"/>
  </cols>
  <sheetData>
    <row r="1" spans="1:17" s="2" customFormat="1" ht="20.100000000000001" customHeight="1" x14ac:dyDescent="0.15">
      <c r="A1" s="1" t="s">
        <v>0</v>
      </c>
      <c r="B1" s="1"/>
      <c r="C1" s="1"/>
      <c r="D1" s="1"/>
      <c r="E1" s="1"/>
      <c r="F1" s="1"/>
      <c r="G1" s="1"/>
      <c r="H1" s="1"/>
      <c r="I1" s="1"/>
      <c r="J1" s="1"/>
      <c r="K1" s="1"/>
      <c r="L1" s="1"/>
      <c r="M1" s="1"/>
      <c r="N1" s="1"/>
      <c r="O1" s="1"/>
      <c r="P1" s="1"/>
      <c r="Q1" s="1"/>
    </row>
    <row r="2" spans="1:17" ht="12.75" customHeight="1" x14ac:dyDescent="0.15">
      <c r="A2" s="3" t="s">
        <v>1</v>
      </c>
      <c r="B2" s="3"/>
      <c r="C2" s="3"/>
      <c r="D2" s="3"/>
      <c r="E2" s="3"/>
      <c r="F2" s="3"/>
      <c r="G2" s="3"/>
      <c r="H2" s="3"/>
      <c r="I2" s="3"/>
      <c r="J2" s="3"/>
      <c r="K2" s="3"/>
      <c r="L2" s="3"/>
      <c r="M2" s="3"/>
      <c r="N2" s="3"/>
      <c r="O2" s="3"/>
      <c r="P2" s="3"/>
      <c r="Q2" s="3"/>
    </row>
    <row r="3" spans="1:17" ht="12.75" customHeight="1" x14ac:dyDescent="0.15">
      <c r="A3" s="3"/>
      <c r="B3" s="3"/>
      <c r="C3" s="3"/>
      <c r="D3" s="3"/>
      <c r="E3" s="3"/>
      <c r="F3" s="3"/>
      <c r="G3" s="3"/>
      <c r="H3" s="3"/>
      <c r="I3" s="3"/>
      <c r="J3" s="3"/>
      <c r="K3" s="3"/>
      <c r="L3" s="3"/>
      <c r="M3" s="3"/>
      <c r="N3" s="3"/>
      <c r="O3" s="3"/>
      <c r="P3" s="3"/>
      <c r="Q3" s="3"/>
    </row>
    <row r="4" spans="1:17" ht="15.75" customHeight="1" x14ac:dyDescent="0.15">
      <c r="A4" s="5"/>
      <c r="B4" s="5"/>
      <c r="C4" s="5"/>
      <c r="D4" s="5"/>
      <c r="E4" s="5"/>
      <c r="F4" s="5"/>
      <c r="G4" s="5"/>
      <c r="H4" s="5"/>
      <c r="I4" s="5"/>
      <c r="J4" s="5"/>
      <c r="K4" s="5"/>
      <c r="L4" s="5"/>
      <c r="M4" s="6"/>
      <c r="N4" s="6"/>
      <c r="O4" s="6"/>
      <c r="P4" s="7" t="s">
        <v>2</v>
      </c>
      <c r="Q4" s="7"/>
    </row>
    <row r="5" spans="1:17" customFormat="1" ht="21.95" customHeight="1" x14ac:dyDescent="0.15">
      <c r="A5" s="8" t="s">
        <v>3</v>
      </c>
      <c r="B5" s="8"/>
      <c r="C5" s="9" t="s">
        <v>4</v>
      </c>
      <c r="D5" s="10"/>
      <c r="E5" s="10"/>
      <c r="F5" s="10"/>
      <c r="G5" s="10"/>
      <c r="H5" s="10"/>
      <c r="I5" s="10"/>
      <c r="J5" s="10"/>
      <c r="K5" s="11"/>
      <c r="L5" s="11"/>
      <c r="M5" s="12"/>
      <c r="N5" s="12"/>
      <c r="O5" s="12"/>
      <c r="P5" s="12"/>
      <c r="Q5" s="12"/>
    </row>
    <row r="6" spans="1:17" customFormat="1" ht="21.95" customHeight="1" x14ac:dyDescent="0.15">
      <c r="A6" s="11"/>
      <c r="B6" s="13" t="s">
        <v>5</v>
      </c>
      <c r="C6" s="10"/>
      <c r="D6" s="9" t="s">
        <v>6</v>
      </c>
      <c r="E6" s="9"/>
      <c r="F6" s="9"/>
      <c r="G6" s="9"/>
      <c r="H6" s="9"/>
      <c r="I6" s="9"/>
      <c r="J6" s="9"/>
      <c r="K6" s="9"/>
      <c r="L6" s="11"/>
      <c r="M6" s="14">
        <v>257449364</v>
      </c>
      <c r="N6" s="14"/>
      <c r="O6" s="14"/>
      <c r="P6" s="14"/>
      <c r="Q6" s="14"/>
    </row>
    <row r="7" spans="1:17" customFormat="1" ht="21.95" customHeight="1" x14ac:dyDescent="0.15">
      <c r="A7" s="11"/>
      <c r="B7" s="13" t="s">
        <v>7</v>
      </c>
      <c r="C7" s="10"/>
      <c r="D7" s="9" t="s">
        <v>8</v>
      </c>
      <c r="E7" s="9"/>
      <c r="F7" s="9"/>
      <c r="G7" s="9"/>
      <c r="H7" s="9"/>
      <c r="I7" s="9"/>
      <c r="J7" s="9"/>
      <c r="K7" s="9"/>
      <c r="L7" s="11"/>
      <c r="M7" s="14">
        <v>40000</v>
      </c>
      <c r="N7" s="14"/>
      <c r="O7" s="14"/>
      <c r="P7" s="14"/>
      <c r="Q7" s="14"/>
    </row>
    <row r="8" spans="1:17" customFormat="1" ht="21.95" customHeight="1" x14ac:dyDescent="0.15">
      <c r="A8" s="11"/>
      <c r="B8" s="13" t="s">
        <v>9</v>
      </c>
      <c r="C8" s="10"/>
      <c r="D8" s="9" t="s">
        <v>10</v>
      </c>
      <c r="E8" s="9"/>
      <c r="F8" s="9"/>
      <c r="G8" s="9"/>
      <c r="H8" s="9"/>
      <c r="I8" s="9"/>
      <c r="J8" s="9"/>
      <c r="K8" s="9"/>
      <c r="L8" s="11"/>
      <c r="M8" s="15">
        <v>82516000</v>
      </c>
      <c r="N8" s="14"/>
      <c r="O8" s="14">
        <f>SUM(M6:M8)</f>
        <v>340005364</v>
      </c>
      <c r="P8" s="14"/>
      <c r="Q8" s="14"/>
    </row>
    <row r="9" spans="1:17" customFormat="1" ht="21.95" customHeight="1" x14ac:dyDescent="0.15">
      <c r="A9" s="8" t="s">
        <v>11</v>
      </c>
      <c r="B9" s="8"/>
      <c r="C9" s="9" t="s">
        <v>12</v>
      </c>
      <c r="D9" s="10"/>
      <c r="E9" s="10"/>
      <c r="F9" s="10"/>
      <c r="G9" s="10"/>
      <c r="H9" s="10"/>
      <c r="I9" s="10"/>
      <c r="J9" s="10"/>
      <c r="K9" s="11"/>
      <c r="L9" s="11"/>
      <c r="M9" s="14"/>
      <c r="N9" s="14"/>
      <c r="O9" s="14"/>
      <c r="P9" s="14"/>
      <c r="Q9" s="14"/>
    </row>
    <row r="10" spans="1:17" customFormat="1" ht="21.95" customHeight="1" x14ac:dyDescent="0.15">
      <c r="A10" s="11"/>
      <c r="B10" s="13" t="s">
        <v>5</v>
      </c>
      <c r="C10" s="10"/>
      <c r="D10" s="9" t="s">
        <v>13</v>
      </c>
      <c r="E10" s="9"/>
      <c r="F10" s="9"/>
      <c r="G10" s="9"/>
      <c r="H10" s="9"/>
      <c r="I10" s="9"/>
      <c r="J10" s="9"/>
      <c r="K10" s="9"/>
      <c r="L10" s="11"/>
      <c r="M10" s="14">
        <v>9069860</v>
      </c>
      <c r="N10" s="14"/>
      <c r="O10" s="14"/>
      <c r="P10" s="14"/>
      <c r="Q10" s="14"/>
    </row>
    <row r="11" spans="1:17" customFormat="1" ht="21.95" customHeight="1" x14ac:dyDescent="0.15">
      <c r="A11" s="11"/>
      <c r="B11" s="13" t="s">
        <v>7</v>
      </c>
      <c r="C11" s="10"/>
      <c r="D11" s="16" t="s">
        <v>14</v>
      </c>
      <c r="E11" s="16"/>
      <c r="F11" s="16"/>
      <c r="G11" s="16"/>
      <c r="H11" s="16"/>
      <c r="I11" s="16"/>
      <c r="J11" s="16"/>
      <c r="K11" s="16"/>
      <c r="L11" s="11"/>
      <c r="M11" s="14">
        <v>109546760</v>
      </c>
      <c r="N11" s="14"/>
      <c r="O11" s="14"/>
      <c r="P11" s="14"/>
      <c r="Q11" s="14"/>
    </row>
    <row r="12" spans="1:17" customFormat="1" ht="21.95" customHeight="1" x14ac:dyDescent="0.15">
      <c r="A12" s="11"/>
      <c r="B12" s="13" t="s">
        <v>15</v>
      </c>
      <c r="C12" s="10"/>
      <c r="D12" s="9" t="s">
        <v>16</v>
      </c>
      <c r="E12" s="9"/>
      <c r="F12" s="9"/>
      <c r="G12" s="9"/>
      <c r="H12" s="9"/>
      <c r="I12" s="9"/>
      <c r="J12" s="9"/>
      <c r="K12" s="9"/>
      <c r="L12" s="11"/>
      <c r="M12" s="14">
        <v>80713364</v>
      </c>
      <c r="N12" s="14"/>
      <c r="O12" s="14"/>
      <c r="P12" s="14"/>
      <c r="Q12" s="14"/>
    </row>
    <row r="13" spans="1:17" customFormat="1" ht="21.95" customHeight="1" x14ac:dyDescent="0.15">
      <c r="A13" s="11"/>
      <c r="B13" s="17" t="s">
        <v>17</v>
      </c>
      <c r="C13" s="11"/>
      <c r="D13" s="9" t="s">
        <v>18</v>
      </c>
      <c r="E13" s="9"/>
      <c r="F13" s="9"/>
      <c r="G13" s="9"/>
      <c r="H13" s="9"/>
      <c r="I13" s="9"/>
      <c r="J13" s="9"/>
      <c r="K13" s="9"/>
      <c r="L13" s="11"/>
      <c r="M13" s="14">
        <v>47701469</v>
      </c>
      <c r="N13" s="14"/>
      <c r="O13" s="14"/>
      <c r="P13" s="14"/>
      <c r="Q13" s="14"/>
    </row>
    <row r="14" spans="1:17" customFormat="1" ht="21.95" customHeight="1" x14ac:dyDescent="0.15">
      <c r="A14" s="11"/>
      <c r="B14" s="17" t="s">
        <v>19</v>
      </c>
      <c r="C14" s="11"/>
      <c r="D14" s="9" t="s">
        <v>20</v>
      </c>
      <c r="E14" s="9"/>
      <c r="F14" s="9"/>
      <c r="G14" s="9"/>
      <c r="H14" s="9"/>
      <c r="I14" s="9"/>
      <c r="J14" s="9"/>
      <c r="K14" s="9"/>
      <c r="L14" s="11"/>
      <c r="M14" s="14">
        <v>360451451</v>
      </c>
      <c r="N14" s="14"/>
      <c r="O14" s="14"/>
      <c r="P14" s="14"/>
      <c r="Q14" s="14"/>
    </row>
    <row r="15" spans="1:17" customFormat="1" ht="21.95" customHeight="1" x14ac:dyDescent="0.15">
      <c r="A15" s="11"/>
      <c r="B15" s="13" t="s">
        <v>21</v>
      </c>
      <c r="C15" s="10"/>
      <c r="D15" s="9" t="s">
        <v>22</v>
      </c>
      <c r="E15" s="9"/>
      <c r="F15" s="9"/>
      <c r="G15" s="9"/>
      <c r="H15" s="9"/>
      <c r="I15" s="9"/>
      <c r="J15" s="9"/>
      <c r="K15" s="9"/>
      <c r="L15" s="11"/>
      <c r="M15" s="14">
        <v>46953</v>
      </c>
      <c r="N15" s="14"/>
      <c r="O15" s="14"/>
      <c r="P15" s="14"/>
      <c r="Q15" s="14"/>
    </row>
    <row r="16" spans="1:17" s="18" customFormat="1" ht="21.95" customHeight="1" x14ac:dyDescent="0.15">
      <c r="A16" s="11"/>
      <c r="B16" s="13" t="s">
        <v>23</v>
      </c>
      <c r="C16" s="10"/>
      <c r="D16" s="9" t="s">
        <v>24</v>
      </c>
      <c r="E16" s="9"/>
      <c r="F16" s="9"/>
      <c r="G16" s="9"/>
      <c r="H16" s="9"/>
      <c r="I16" s="9"/>
      <c r="J16" s="9"/>
      <c r="K16" s="9"/>
      <c r="L16" s="11"/>
      <c r="M16" s="15">
        <v>0</v>
      </c>
      <c r="N16" s="14"/>
      <c r="O16" s="15">
        <f>SUM(M10:M16)</f>
        <v>607529857</v>
      </c>
      <c r="P16" s="14"/>
      <c r="Q16" s="14"/>
    </row>
    <row r="17" spans="1:17" s="18" customFormat="1" ht="21.95" customHeight="1" x14ac:dyDescent="0.15">
      <c r="A17" s="11"/>
      <c r="B17" s="11"/>
      <c r="C17" s="11"/>
      <c r="D17" s="9" t="s">
        <v>25</v>
      </c>
      <c r="E17" s="9"/>
      <c r="F17" s="9"/>
      <c r="G17" s="9"/>
      <c r="H17" s="9"/>
      <c r="I17" s="9"/>
      <c r="J17" s="9"/>
      <c r="K17" s="9"/>
      <c r="L17" s="11"/>
      <c r="M17" s="14"/>
      <c r="N17" s="14"/>
      <c r="O17" s="14"/>
      <c r="P17" s="14"/>
      <c r="Q17" s="14">
        <f>O16-O8</f>
        <v>267524493</v>
      </c>
    </row>
    <row r="18" spans="1:17" customFormat="1" ht="21.95" customHeight="1" x14ac:dyDescent="0.15">
      <c r="A18" s="8" t="s">
        <v>26</v>
      </c>
      <c r="B18" s="8"/>
      <c r="C18" s="9" t="s">
        <v>27</v>
      </c>
      <c r="D18" s="10"/>
      <c r="E18" s="10"/>
      <c r="F18" s="10"/>
      <c r="G18" s="10"/>
      <c r="H18" s="10"/>
      <c r="I18" s="10"/>
      <c r="J18" s="10"/>
      <c r="K18" s="11"/>
      <c r="L18" s="11"/>
      <c r="M18" s="14"/>
      <c r="N18" s="14"/>
      <c r="O18" s="14"/>
      <c r="P18" s="14"/>
      <c r="Q18" s="14"/>
    </row>
    <row r="19" spans="1:17" customFormat="1" ht="21.95" customHeight="1" x14ac:dyDescent="0.15">
      <c r="A19" s="11"/>
      <c r="B19" s="13" t="s">
        <v>5</v>
      </c>
      <c r="C19" s="10"/>
      <c r="D19" s="9" t="s">
        <v>28</v>
      </c>
      <c r="E19" s="9"/>
      <c r="F19" s="9"/>
      <c r="G19" s="9"/>
      <c r="H19" s="9"/>
      <c r="I19" s="9"/>
      <c r="J19" s="9"/>
      <c r="K19" s="9"/>
      <c r="L19" s="11"/>
      <c r="M19" s="14">
        <v>3521</v>
      </c>
      <c r="N19" s="14"/>
      <c r="O19" s="14"/>
      <c r="P19" s="14"/>
      <c r="Q19" s="14"/>
    </row>
    <row r="20" spans="1:17" customFormat="1" ht="21.95" customHeight="1" x14ac:dyDescent="0.15">
      <c r="A20" s="11"/>
      <c r="B20" s="13" t="s">
        <v>7</v>
      </c>
      <c r="C20" s="10"/>
      <c r="D20" s="9" t="s">
        <v>29</v>
      </c>
      <c r="E20" s="9"/>
      <c r="F20" s="9"/>
      <c r="G20" s="9"/>
      <c r="H20" s="9"/>
      <c r="I20" s="9"/>
      <c r="J20" s="9"/>
      <c r="K20" s="9"/>
      <c r="L20" s="11"/>
      <c r="M20" s="14">
        <v>242586000</v>
      </c>
      <c r="N20" s="14"/>
      <c r="O20" s="14"/>
      <c r="P20" s="14"/>
      <c r="Q20" s="14"/>
    </row>
    <row r="21" spans="1:17" customFormat="1" ht="21.95" customHeight="1" x14ac:dyDescent="0.15">
      <c r="A21" s="11"/>
      <c r="B21" s="13" t="s">
        <v>9</v>
      </c>
      <c r="C21" s="10"/>
      <c r="D21" s="9" t="s">
        <v>30</v>
      </c>
      <c r="E21" s="9"/>
      <c r="F21" s="9"/>
      <c r="G21" s="9"/>
      <c r="H21" s="9"/>
      <c r="I21" s="9"/>
      <c r="J21" s="9"/>
      <c r="K21" s="9"/>
      <c r="L21" s="11"/>
      <c r="M21" s="14">
        <v>123690884</v>
      </c>
      <c r="N21" s="14"/>
      <c r="O21" s="14"/>
      <c r="P21" s="14"/>
      <c r="Q21" s="14"/>
    </row>
    <row r="22" spans="1:17" customFormat="1" ht="21.95" customHeight="1" x14ac:dyDescent="0.15">
      <c r="A22" s="11"/>
      <c r="B22" s="13" t="s">
        <v>31</v>
      </c>
      <c r="C22" s="10"/>
      <c r="D22" s="9" t="s">
        <v>32</v>
      </c>
      <c r="E22" s="9"/>
      <c r="F22" s="9"/>
      <c r="G22" s="9"/>
      <c r="H22" s="9"/>
      <c r="I22" s="9"/>
      <c r="J22" s="9"/>
      <c r="K22" s="9"/>
      <c r="L22" s="11"/>
      <c r="M22" s="14">
        <v>1974437</v>
      </c>
      <c r="N22" s="14"/>
      <c r="O22" s="14"/>
      <c r="P22" s="14"/>
      <c r="Q22" s="14"/>
    </row>
    <row r="23" spans="1:17" customFormat="1" ht="21.95" customHeight="1" x14ac:dyDescent="0.15">
      <c r="A23" s="11"/>
      <c r="B23" s="13" t="s">
        <v>33</v>
      </c>
      <c r="C23" s="10"/>
      <c r="D23" s="9" t="s">
        <v>34</v>
      </c>
      <c r="E23" s="9"/>
      <c r="F23" s="9"/>
      <c r="G23" s="9"/>
      <c r="H23" s="9"/>
      <c r="I23" s="9"/>
      <c r="J23" s="9"/>
      <c r="K23" s="9"/>
      <c r="L23" s="11"/>
      <c r="M23" s="15">
        <v>0</v>
      </c>
      <c r="N23" s="14"/>
      <c r="O23" s="14">
        <f>SUM(M19:M23)</f>
        <v>368254842</v>
      </c>
      <c r="P23" s="14"/>
      <c r="Q23" s="14"/>
    </row>
    <row r="24" spans="1:17" customFormat="1" ht="21.95" customHeight="1" x14ac:dyDescent="0.15">
      <c r="A24" s="8" t="s">
        <v>35</v>
      </c>
      <c r="B24" s="8"/>
      <c r="C24" s="9" t="s">
        <v>36</v>
      </c>
      <c r="D24" s="9"/>
      <c r="E24" s="9"/>
      <c r="F24" s="9"/>
      <c r="G24" s="9"/>
      <c r="H24" s="9"/>
      <c r="I24" s="9"/>
      <c r="J24" s="9"/>
      <c r="K24" s="11"/>
      <c r="L24" s="11"/>
      <c r="M24" s="14"/>
      <c r="N24" s="14"/>
      <c r="O24" s="14"/>
      <c r="P24" s="14"/>
      <c r="Q24" s="14"/>
    </row>
    <row r="25" spans="1:17" customFormat="1" ht="32.1" customHeight="1" x14ac:dyDescent="0.15">
      <c r="A25" s="11"/>
      <c r="B25" s="19" t="s">
        <v>5</v>
      </c>
      <c r="C25" s="20"/>
      <c r="D25" s="16" t="s">
        <v>37</v>
      </c>
      <c r="E25" s="9"/>
      <c r="F25" s="9"/>
      <c r="G25" s="9"/>
      <c r="H25" s="9"/>
      <c r="I25" s="9"/>
      <c r="J25" s="9"/>
      <c r="K25" s="9"/>
      <c r="L25" s="11"/>
      <c r="M25" s="14">
        <v>48071003</v>
      </c>
      <c r="N25" s="14"/>
      <c r="O25" s="14"/>
      <c r="P25" s="14"/>
      <c r="Q25" s="14"/>
    </row>
    <row r="26" spans="1:17" customFormat="1" ht="21.95" customHeight="1" x14ac:dyDescent="0.15">
      <c r="A26" s="11"/>
      <c r="B26" s="13" t="s">
        <v>7</v>
      </c>
      <c r="C26" s="10"/>
      <c r="D26" s="9" t="s">
        <v>38</v>
      </c>
      <c r="E26" s="9"/>
      <c r="F26" s="9"/>
      <c r="G26" s="9"/>
      <c r="H26" s="9"/>
      <c r="I26" s="9"/>
      <c r="J26" s="9"/>
      <c r="K26" s="9"/>
      <c r="L26" s="11"/>
      <c r="M26" s="15">
        <v>4061407</v>
      </c>
      <c r="N26" s="14"/>
      <c r="O26" s="15">
        <f>SUM(M25:M26)</f>
        <v>52132410</v>
      </c>
      <c r="P26" s="14"/>
      <c r="Q26" s="15">
        <f>O23-O26</f>
        <v>316122432</v>
      </c>
    </row>
    <row r="27" spans="1:17" customFormat="1" ht="21.95" customHeight="1" x14ac:dyDescent="0.15">
      <c r="A27" s="11"/>
      <c r="B27" s="11"/>
      <c r="C27" s="11"/>
      <c r="D27" s="9" t="s">
        <v>39</v>
      </c>
      <c r="E27" s="9"/>
      <c r="F27" s="9"/>
      <c r="G27" s="9"/>
      <c r="H27" s="9"/>
      <c r="I27" s="9"/>
      <c r="J27" s="9"/>
      <c r="K27" s="9"/>
      <c r="L27" s="11"/>
      <c r="M27" s="14"/>
      <c r="N27" s="14"/>
      <c r="O27" s="14"/>
      <c r="P27" s="14"/>
      <c r="Q27" s="14">
        <f>-Q17+Q26</f>
        <v>48597939</v>
      </c>
    </row>
    <row r="28" spans="1:17" customFormat="1" ht="21.95" customHeight="1" x14ac:dyDescent="0.15">
      <c r="A28" s="8" t="s">
        <v>40</v>
      </c>
      <c r="B28" s="8"/>
      <c r="C28" s="9" t="s">
        <v>41</v>
      </c>
      <c r="D28" s="9"/>
      <c r="E28" s="9"/>
      <c r="F28" s="9"/>
      <c r="G28" s="9"/>
      <c r="H28" s="9"/>
      <c r="I28" s="9"/>
      <c r="J28" s="9"/>
      <c r="K28" s="11"/>
      <c r="L28" s="11"/>
      <c r="M28" s="14"/>
      <c r="N28" s="14"/>
      <c r="O28" s="14"/>
      <c r="P28" s="14"/>
      <c r="Q28" s="14"/>
    </row>
    <row r="29" spans="1:17" customFormat="1" ht="21.95" customHeight="1" x14ac:dyDescent="0.15">
      <c r="A29" s="11"/>
      <c r="B29" s="13" t="s">
        <v>5</v>
      </c>
      <c r="C29" s="10"/>
      <c r="D29" s="9" t="s">
        <v>42</v>
      </c>
      <c r="E29" s="9"/>
      <c r="F29" s="9"/>
      <c r="G29" s="9"/>
      <c r="H29" s="9"/>
      <c r="I29" s="9"/>
      <c r="J29" s="9"/>
      <c r="K29" s="9"/>
      <c r="L29" s="11"/>
      <c r="M29" s="15">
        <v>0</v>
      </c>
      <c r="N29" s="14"/>
      <c r="O29" s="14">
        <f>SUM(M29)</f>
        <v>0</v>
      </c>
      <c r="P29" s="14"/>
      <c r="Q29" s="14"/>
    </row>
    <row r="30" spans="1:17" customFormat="1" ht="21.95" customHeight="1" x14ac:dyDescent="0.15">
      <c r="A30" s="8" t="s">
        <v>43</v>
      </c>
      <c r="B30" s="8"/>
      <c r="C30" s="9" t="s">
        <v>44</v>
      </c>
      <c r="D30" s="10"/>
      <c r="E30" s="10"/>
      <c r="F30" s="10"/>
      <c r="G30" s="10"/>
      <c r="H30" s="10"/>
      <c r="I30" s="10"/>
      <c r="J30" s="10"/>
      <c r="K30" s="11"/>
      <c r="L30" s="11"/>
      <c r="M30" s="14"/>
      <c r="N30" s="14"/>
      <c r="O30" s="14"/>
      <c r="P30" s="14"/>
      <c r="Q30" s="14"/>
    </row>
    <row r="31" spans="1:17" customFormat="1" ht="21.95" customHeight="1" x14ac:dyDescent="0.15">
      <c r="A31" s="21"/>
      <c r="B31" s="13" t="s">
        <v>5</v>
      </c>
      <c r="C31" s="10"/>
      <c r="D31" s="9" t="s">
        <v>45</v>
      </c>
      <c r="E31" s="9"/>
      <c r="F31" s="9"/>
      <c r="G31" s="9"/>
      <c r="H31" s="9"/>
      <c r="I31" s="9"/>
      <c r="J31" s="9"/>
      <c r="K31" s="9"/>
      <c r="L31" s="11"/>
      <c r="M31" s="14">
        <v>0</v>
      </c>
      <c r="N31" s="14"/>
      <c r="O31" s="14"/>
      <c r="P31" s="14"/>
      <c r="Q31" s="14"/>
    </row>
    <row r="32" spans="1:17" customFormat="1" ht="21.95" customHeight="1" x14ac:dyDescent="0.15">
      <c r="A32" s="11"/>
      <c r="B32" s="13" t="s">
        <v>7</v>
      </c>
      <c r="C32" s="10"/>
      <c r="D32" s="9" t="s">
        <v>46</v>
      </c>
      <c r="E32" s="9"/>
      <c r="F32" s="9"/>
      <c r="G32" s="9"/>
      <c r="H32" s="9"/>
      <c r="I32" s="9"/>
      <c r="J32" s="9"/>
      <c r="K32" s="9"/>
      <c r="L32" s="11"/>
      <c r="M32" s="15">
        <v>4812000</v>
      </c>
      <c r="N32" s="14"/>
      <c r="O32" s="15">
        <f>SUM(M31:M32)</f>
        <v>4812000</v>
      </c>
      <c r="P32" s="14"/>
      <c r="Q32" s="15">
        <f>O29-O32</f>
        <v>-4812000</v>
      </c>
    </row>
    <row r="33" spans="1:17" customFormat="1" ht="21.95" customHeight="1" x14ac:dyDescent="0.15">
      <c r="A33" s="11"/>
      <c r="B33" s="11"/>
      <c r="C33" s="11"/>
      <c r="D33" s="9" t="s">
        <v>47</v>
      </c>
      <c r="E33" s="9"/>
      <c r="F33" s="9"/>
      <c r="G33" s="9"/>
      <c r="H33" s="9"/>
      <c r="I33" s="9"/>
      <c r="J33" s="9"/>
      <c r="K33" s="9"/>
      <c r="L33" s="11"/>
      <c r="M33" s="14"/>
      <c r="N33" s="14"/>
      <c r="O33" s="14"/>
      <c r="P33" s="14"/>
      <c r="Q33" s="14">
        <f>-Q17+Q26+Q32</f>
        <v>43785939</v>
      </c>
    </row>
    <row r="34" spans="1:17" ht="21.95" customHeight="1" x14ac:dyDescent="0.15">
      <c r="A34" s="11"/>
      <c r="B34" s="11"/>
      <c r="C34" s="11"/>
      <c r="D34" s="9" t="s">
        <v>48</v>
      </c>
      <c r="E34" s="9"/>
      <c r="F34" s="9"/>
      <c r="G34" s="9"/>
      <c r="H34" s="9"/>
      <c r="I34" s="9"/>
      <c r="J34" s="9"/>
      <c r="K34" s="9"/>
      <c r="L34" s="11"/>
      <c r="M34" s="14"/>
      <c r="N34" s="14"/>
      <c r="O34" s="14"/>
      <c r="P34" s="14"/>
      <c r="Q34" s="14">
        <v>0</v>
      </c>
    </row>
    <row r="35" spans="1:17" ht="30" customHeight="1" x14ac:dyDescent="0.15">
      <c r="A35" s="11"/>
      <c r="B35" s="11"/>
      <c r="C35" s="11"/>
      <c r="D35" s="16" t="s">
        <v>49</v>
      </c>
      <c r="E35" s="16"/>
      <c r="F35" s="16"/>
      <c r="G35" s="16"/>
      <c r="H35" s="16"/>
      <c r="I35" s="16"/>
      <c r="J35" s="16"/>
      <c r="K35" s="16"/>
      <c r="L35" s="11"/>
      <c r="M35" s="14"/>
      <c r="N35" s="14"/>
      <c r="O35" s="14"/>
      <c r="P35" s="14"/>
      <c r="Q35" s="14">
        <v>0</v>
      </c>
    </row>
    <row r="36" spans="1:17" ht="30" customHeight="1" thickBot="1" x14ac:dyDescent="0.2">
      <c r="A36" s="11"/>
      <c r="B36" s="11"/>
      <c r="C36" s="11"/>
      <c r="D36" s="16" t="s">
        <v>50</v>
      </c>
      <c r="E36" s="9"/>
      <c r="F36" s="9"/>
      <c r="G36" s="9"/>
      <c r="H36" s="9"/>
      <c r="I36" s="9"/>
      <c r="J36" s="9"/>
      <c r="K36" s="9"/>
      <c r="L36" s="11"/>
      <c r="M36" s="14"/>
      <c r="N36" s="14"/>
      <c r="O36" s="14"/>
      <c r="P36" s="14"/>
      <c r="Q36" s="22">
        <f>Q35+Q34+Q33</f>
        <v>43785939</v>
      </c>
    </row>
    <row r="37" spans="1:17" ht="21.95" customHeight="1" thickTop="1" x14ac:dyDescent="0.15"/>
  </sheetData>
  <mergeCells count="59">
    <mergeCell ref="D35:K35"/>
    <mergeCell ref="D36:K36"/>
    <mergeCell ref="B31:C31"/>
    <mergeCell ref="D31:K31"/>
    <mergeCell ref="B32:C32"/>
    <mergeCell ref="D32:K32"/>
    <mergeCell ref="D33:K33"/>
    <mergeCell ref="D34:K34"/>
    <mergeCell ref="D27:K27"/>
    <mergeCell ref="A28:B28"/>
    <mergeCell ref="C28:J28"/>
    <mergeCell ref="B29:C29"/>
    <mergeCell ref="D29:K29"/>
    <mergeCell ref="A30:B30"/>
    <mergeCell ref="C30:J30"/>
    <mergeCell ref="A24:B24"/>
    <mergeCell ref="C24:J24"/>
    <mergeCell ref="B25:C25"/>
    <mergeCell ref="D25:K25"/>
    <mergeCell ref="B26:C26"/>
    <mergeCell ref="D26:K26"/>
    <mergeCell ref="B21:C21"/>
    <mergeCell ref="D21:K21"/>
    <mergeCell ref="B22:C22"/>
    <mergeCell ref="D22:K22"/>
    <mergeCell ref="B23:C23"/>
    <mergeCell ref="D23:K23"/>
    <mergeCell ref="D17:K17"/>
    <mergeCell ref="A18:B18"/>
    <mergeCell ref="C18:J18"/>
    <mergeCell ref="B19:C19"/>
    <mergeCell ref="D19:K19"/>
    <mergeCell ref="B20:C20"/>
    <mergeCell ref="D20:K20"/>
    <mergeCell ref="D13:K13"/>
    <mergeCell ref="D14:K14"/>
    <mergeCell ref="B15:C15"/>
    <mergeCell ref="D15:K15"/>
    <mergeCell ref="B16:C16"/>
    <mergeCell ref="D16:K16"/>
    <mergeCell ref="B10:C10"/>
    <mergeCell ref="D10:K10"/>
    <mergeCell ref="B11:C11"/>
    <mergeCell ref="D11:K11"/>
    <mergeCell ref="B12:C12"/>
    <mergeCell ref="D12:K12"/>
    <mergeCell ref="B7:C7"/>
    <mergeCell ref="D7:K7"/>
    <mergeCell ref="B8:C8"/>
    <mergeCell ref="D8:K8"/>
    <mergeCell ref="A9:B9"/>
    <mergeCell ref="C9:J9"/>
    <mergeCell ref="A1:Q1"/>
    <mergeCell ref="A2:Q3"/>
    <mergeCell ref="P4:Q4"/>
    <mergeCell ref="A5:B5"/>
    <mergeCell ref="C5:J5"/>
    <mergeCell ref="B6:C6"/>
    <mergeCell ref="D6:K6"/>
  </mergeCells>
  <phoneticPr fontId="3"/>
  <pageMargins left="0.78740157480314965" right="0.78740157480314965" top="1.1811023622047245" bottom="0.78740157480314965" header="0.39370078740157483" footer="0.39370078740157483"/>
  <pageSetup paperSize="9" scale="94" firstPageNumber="49" orientation="portrait" useFirstPageNumber="1" r:id="rId1"/>
  <headerFooter alignWithMargins="0">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4409-2912-4C55-977E-29D359A4D89F}">
  <sheetPr>
    <tabColor indexed="13"/>
  </sheetPr>
  <dimension ref="A1:T139"/>
  <sheetViews>
    <sheetView view="pageLayout" zoomScaleNormal="100" zoomScaleSheetLayoutView="100" workbookViewId="0">
      <selection activeCell="N8" sqref="N8"/>
    </sheetView>
  </sheetViews>
  <sheetFormatPr defaultRowHeight="18" customHeight="1" x14ac:dyDescent="0.15"/>
  <cols>
    <col min="1" max="1" width="0.625" style="18" customWidth="1"/>
    <col min="2" max="3" width="2" style="18" customWidth="1"/>
    <col min="4" max="4" width="0.5" style="18" customWidth="1"/>
    <col min="5" max="10" width="1.875" style="18" customWidth="1"/>
    <col min="11" max="11" width="5.875" style="18" customWidth="1"/>
    <col min="12" max="12" width="0.375" style="18" customWidth="1"/>
    <col min="13" max="13" width="18.375" style="18" bestFit="1" customWidth="1"/>
    <col min="14" max="14" width="0.375" style="18" customWidth="1"/>
    <col min="15" max="15" width="17.375" style="18" customWidth="1"/>
    <col min="16" max="16" width="0.375" style="18" customWidth="1"/>
    <col min="17" max="17" width="18.375" style="18" bestFit="1" customWidth="1"/>
    <col min="18" max="18" width="0.625" style="18" customWidth="1"/>
    <col min="19" max="19" width="14.75" style="18" customWidth="1"/>
    <col min="20" max="20" width="0.625" style="18" customWidth="1"/>
    <col min="21" max="256" width="9" style="18"/>
    <col min="257" max="257" width="0.625" style="18" customWidth="1"/>
    <col min="258" max="259" width="2" style="18" customWidth="1"/>
    <col min="260" max="260" width="0.5" style="18" customWidth="1"/>
    <col min="261" max="266" width="1.875" style="18" customWidth="1"/>
    <col min="267" max="267" width="5.875" style="18" customWidth="1"/>
    <col min="268" max="268" width="0.375" style="18" customWidth="1"/>
    <col min="269" max="269" width="18.375" style="18" bestFit="1" customWidth="1"/>
    <col min="270" max="270" width="0.375" style="18" customWidth="1"/>
    <col min="271" max="271" width="17.375" style="18" customWidth="1"/>
    <col min="272" max="272" width="0.375" style="18" customWidth="1"/>
    <col min="273" max="273" width="18.375" style="18" bestFit="1" customWidth="1"/>
    <col min="274" max="274" width="0.625" style="18" customWidth="1"/>
    <col min="275" max="275" width="14.75" style="18" customWidth="1"/>
    <col min="276" max="276" width="0.625" style="18" customWidth="1"/>
    <col min="277" max="512" width="9" style="18"/>
    <col min="513" max="513" width="0.625" style="18" customWidth="1"/>
    <col min="514" max="515" width="2" style="18" customWidth="1"/>
    <col min="516" max="516" width="0.5" style="18" customWidth="1"/>
    <col min="517" max="522" width="1.875" style="18" customWidth="1"/>
    <col min="523" max="523" width="5.875" style="18" customWidth="1"/>
    <col min="524" max="524" width="0.375" style="18" customWidth="1"/>
    <col min="525" max="525" width="18.375" style="18" bestFit="1" customWidth="1"/>
    <col min="526" max="526" width="0.375" style="18" customWidth="1"/>
    <col min="527" max="527" width="17.375" style="18" customWidth="1"/>
    <col min="528" max="528" width="0.375" style="18" customWidth="1"/>
    <col min="529" max="529" width="18.375" style="18" bestFit="1" customWidth="1"/>
    <col min="530" max="530" width="0.625" style="18" customWidth="1"/>
    <col min="531" max="531" width="14.75" style="18" customWidth="1"/>
    <col min="532" max="532" width="0.625" style="18" customWidth="1"/>
    <col min="533" max="768" width="9" style="18"/>
    <col min="769" max="769" width="0.625" style="18" customWidth="1"/>
    <col min="770" max="771" width="2" style="18" customWidth="1"/>
    <col min="772" max="772" width="0.5" style="18" customWidth="1"/>
    <col min="773" max="778" width="1.875" style="18" customWidth="1"/>
    <col min="779" max="779" width="5.875" style="18" customWidth="1"/>
    <col min="780" max="780" width="0.375" style="18" customWidth="1"/>
    <col min="781" max="781" width="18.375" style="18" bestFit="1" customWidth="1"/>
    <col min="782" max="782" width="0.375" style="18" customWidth="1"/>
    <col min="783" max="783" width="17.375" style="18" customWidth="1"/>
    <col min="784" max="784" width="0.375" style="18" customWidth="1"/>
    <col min="785" max="785" width="18.375" style="18" bestFit="1" customWidth="1"/>
    <col min="786" max="786" width="0.625" style="18" customWidth="1"/>
    <col min="787" max="787" width="14.75" style="18" customWidth="1"/>
    <col min="788" max="788" width="0.625" style="18" customWidth="1"/>
    <col min="789" max="1024" width="9" style="18"/>
    <col min="1025" max="1025" width="0.625" style="18" customWidth="1"/>
    <col min="1026" max="1027" width="2" style="18" customWidth="1"/>
    <col min="1028" max="1028" width="0.5" style="18" customWidth="1"/>
    <col min="1029" max="1034" width="1.875" style="18" customWidth="1"/>
    <col min="1035" max="1035" width="5.875" style="18" customWidth="1"/>
    <col min="1036" max="1036" width="0.375" style="18" customWidth="1"/>
    <col min="1037" max="1037" width="18.375" style="18" bestFit="1" customWidth="1"/>
    <col min="1038" max="1038" width="0.375" style="18" customWidth="1"/>
    <col min="1039" max="1039" width="17.375" style="18" customWidth="1"/>
    <col min="1040" max="1040" width="0.375" style="18" customWidth="1"/>
    <col min="1041" max="1041" width="18.375" style="18" bestFit="1" customWidth="1"/>
    <col min="1042" max="1042" width="0.625" style="18" customWidth="1"/>
    <col min="1043" max="1043" width="14.75" style="18" customWidth="1"/>
    <col min="1044" max="1044" width="0.625" style="18" customWidth="1"/>
    <col min="1045" max="1280" width="9" style="18"/>
    <col min="1281" max="1281" width="0.625" style="18" customWidth="1"/>
    <col min="1282" max="1283" width="2" style="18" customWidth="1"/>
    <col min="1284" max="1284" width="0.5" style="18" customWidth="1"/>
    <col min="1285" max="1290" width="1.875" style="18" customWidth="1"/>
    <col min="1291" max="1291" width="5.875" style="18" customWidth="1"/>
    <col min="1292" max="1292" width="0.375" style="18" customWidth="1"/>
    <col min="1293" max="1293" width="18.375" style="18" bestFit="1" customWidth="1"/>
    <col min="1294" max="1294" width="0.375" style="18" customWidth="1"/>
    <col min="1295" max="1295" width="17.375" style="18" customWidth="1"/>
    <col min="1296" max="1296" width="0.375" style="18" customWidth="1"/>
    <col min="1297" max="1297" width="18.375" style="18" bestFit="1" customWidth="1"/>
    <col min="1298" max="1298" width="0.625" style="18" customWidth="1"/>
    <col min="1299" max="1299" width="14.75" style="18" customWidth="1"/>
    <col min="1300" max="1300" width="0.625" style="18" customWidth="1"/>
    <col min="1301" max="1536" width="9" style="18"/>
    <col min="1537" max="1537" width="0.625" style="18" customWidth="1"/>
    <col min="1538" max="1539" width="2" style="18" customWidth="1"/>
    <col min="1540" max="1540" width="0.5" style="18" customWidth="1"/>
    <col min="1541" max="1546" width="1.875" style="18" customWidth="1"/>
    <col min="1547" max="1547" width="5.875" style="18" customWidth="1"/>
    <col min="1548" max="1548" width="0.375" style="18" customWidth="1"/>
    <col min="1549" max="1549" width="18.375" style="18" bestFit="1" customWidth="1"/>
    <col min="1550" max="1550" width="0.375" style="18" customWidth="1"/>
    <col min="1551" max="1551" width="17.375" style="18" customWidth="1"/>
    <col min="1552" max="1552" width="0.375" style="18" customWidth="1"/>
    <col min="1553" max="1553" width="18.375" style="18" bestFit="1" customWidth="1"/>
    <col min="1554" max="1554" width="0.625" style="18" customWidth="1"/>
    <col min="1555" max="1555" width="14.75" style="18" customWidth="1"/>
    <col min="1556" max="1556" width="0.625" style="18" customWidth="1"/>
    <col min="1557" max="1792" width="9" style="18"/>
    <col min="1793" max="1793" width="0.625" style="18" customWidth="1"/>
    <col min="1794" max="1795" width="2" style="18" customWidth="1"/>
    <col min="1796" max="1796" width="0.5" style="18" customWidth="1"/>
    <col min="1797" max="1802" width="1.875" style="18" customWidth="1"/>
    <col min="1803" max="1803" width="5.875" style="18" customWidth="1"/>
    <col min="1804" max="1804" width="0.375" style="18" customWidth="1"/>
    <col min="1805" max="1805" width="18.375" style="18" bestFit="1" customWidth="1"/>
    <col min="1806" max="1806" width="0.375" style="18" customWidth="1"/>
    <col min="1807" max="1807" width="17.375" style="18" customWidth="1"/>
    <col min="1808" max="1808" width="0.375" style="18" customWidth="1"/>
    <col min="1809" max="1809" width="18.375" style="18" bestFit="1" customWidth="1"/>
    <col min="1810" max="1810" width="0.625" style="18" customWidth="1"/>
    <col min="1811" max="1811" width="14.75" style="18" customWidth="1"/>
    <col min="1812" max="1812" width="0.625" style="18" customWidth="1"/>
    <col min="1813" max="2048" width="9" style="18"/>
    <col min="2049" max="2049" width="0.625" style="18" customWidth="1"/>
    <col min="2050" max="2051" width="2" style="18" customWidth="1"/>
    <col min="2052" max="2052" width="0.5" style="18" customWidth="1"/>
    <col min="2053" max="2058" width="1.875" style="18" customWidth="1"/>
    <col min="2059" max="2059" width="5.875" style="18" customWidth="1"/>
    <col min="2060" max="2060" width="0.375" style="18" customWidth="1"/>
    <col min="2061" max="2061" width="18.375" style="18" bestFit="1" customWidth="1"/>
    <col min="2062" max="2062" width="0.375" style="18" customWidth="1"/>
    <col min="2063" max="2063" width="17.375" style="18" customWidth="1"/>
    <col min="2064" max="2064" width="0.375" style="18" customWidth="1"/>
    <col min="2065" max="2065" width="18.375" style="18" bestFit="1" customWidth="1"/>
    <col min="2066" max="2066" width="0.625" style="18" customWidth="1"/>
    <col min="2067" max="2067" width="14.75" style="18" customWidth="1"/>
    <col min="2068" max="2068" width="0.625" style="18" customWidth="1"/>
    <col min="2069" max="2304" width="9" style="18"/>
    <col min="2305" max="2305" width="0.625" style="18" customWidth="1"/>
    <col min="2306" max="2307" width="2" style="18" customWidth="1"/>
    <col min="2308" max="2308" width="0.5" style="18" customWidth="1"/>
    <col min="2309" max="2314" width="1.875" style="18" customWidth="1"/>
    <col min="2315" max="2315" width="5.875" style="18" customWidth="1"/>
    <col min="2316" max="2316" width="0.375" style="18" customWidth="1"/>
    <col min="2317" max="2317" width="18.375" style="18" bestFit="1" customWidth="1"/>
    <col min="2318" max="2318" width="0.375" style="18" customWidth="1"/>
    <col min="2319" max="2319" width="17.375" style="18" customWidth="1"/>
    <col min="2320" max="2320" width="0.375" style="18" customWidth="1"/>
    <col min="2321" max="2321" width="18.375" style="18" bestFit="1" customWidth="1"/>
    <col min="2322" max="2322" width="0.625" style="18" customWidth="1"/>
    <col min="2323" max="2323" width="14.75" style="18" customWidth="1"/>
    <col min="2324" max="2324" width="0.625" style="18" customWidth="1"/>
    <col min="2325" max="2560" width="9" style="18"/>
    <col min="2561" max="2561" width="0.625" style="18" customWidth="1"/>
    <col min="2562" max="2563" width="2" style="18" customWidth="1"/>
    <col min="2564" max="2564" width="0.5" style="18" customWidth="1"/>
    <col min="2565" max="2570" width="1.875" style="18" customWidth="1"/>
    <col min="2571" max="2571" width="5.875" style="18" customWidth="1"/>
    <col min="2572" max="2572" width="0.375" style="18" customWidth="1"/>
    <col min="2573" max="2573" width="18.375" style="18" bestFit="1" customWidth="1"/>
    <col min="2574" max="2574" width="0.375" style="18" customWidth="1"/>
    <col min="2575" max="2575" width="17.375" style="18" customWidth="1"/>
    <col min="2576" max="2576" width="0.375" style="18" customWidth="1"/>
    <col min="2577" max="2577" width="18.375" style="18" bestFit="1" customWidth="1"/>
    <col min="2578" max="2578" width="0.625" style="18" customWidth="1"/>
    <col min="2579" max="2579" width="14.75" style="18" customWidth="1"/>
    <col min="2580" max="2580" width="0.625" style="18" customWidth="1"/>
    <col min="2581" max="2816" width="9" style="18"/>
    <col min="2817" max="2817" width="0.625" style="18" customWidth="1"/>
    <col min="2818" max="2819" width="2" style="18" customWidth="1"/>
    <col min="2820" max="2820" width="0.5" style="18" customWidth="1"/>
    <col min="2821" max="2826" width="1.875" style="18" customWidth="1"/>
    <col min="2827" max="2827" width="5.875" style="18" customWidth="1"/>
    <col min="2828" max="2828" width="0.375" style="18" customWidth="1"/>
    <col min="2829" max="2829" width="18.375" style="18" bestFit="1" customWidth="1"/>
    <col min="2830" max="2830" width="0.375" style="18" customWidth="1"/>
    <col min="2831" max="2831" width="17.375" style="18" customWidth="1"/>
    <col min="2832" max="2832" width="0.375" style="18" customWidth="1"/>
    <col min="2833" max="2833" width="18.375" style="18" bestFit="1" customWidth="1"/>
    <col min="2834" max="2834" width="0.625" style="18" customWidth="1"/>
    <col min="2835" max="2835" width="14.75" style="18" customWidth="1"/>
    <col min="2836" max="2836" width="0.625" style="18" customWidth="1"/>
    <col min="2837" max="3072" width="9" style="18"/>
    <col min="3073" max="3073" width="0.625" style="18" customWidth="1"/>
    <col min="3074" max="3075" width="2" style="18" customWidth="1"/>
    <col min="3076" max="3076" width="0.5" style="18" customWidth="1"/>
    <col min="3077" max="3082" width="1.875" style="18" customWidth="1"/>
    <col min="3083" max="3083" width="5.875" style="18" customWidth="1"/>
    <col min="3084" max="3084" width="0.375" style="18" customWidth="1"/>
    <col min="3085" max="3085" width="18.375" style="18" bestFit="1" customWidth="1"/>
    <col min="3086" max="3086" width="0.375" style="18" customWidth="1"/>
    <col min="3087" max="3087" width="17.375" style="18" customWidth="1"/>
    <col min="3088" max="3088" width="0.375" style="18" customWidth="1"/>
    <col min="3089" max="3089" width="18.375" style="18" bestFit="1" customWidth="1"/>
    <col min="3090" max="3090" width="0.625" style="18" customWidth="1"/>
    <col min="3091" max="3091" width="14.75" style="18" customWidth="1"/>
    <col min="3092" max="3092" width="0.625" style="18" customWidth="1"/>
    <col min="3093" max="3328" width="9" style="18"/>
    <col min="3329" max="3329" width="0.625" style="18" customWidth="1"/>
    <col min="3330" max="3331" width="2" style="18" customWidth="1"/>
    <col min="3332" max="3332" width="0.5" style="18" customWidth="1"/>
    <col min="3333" max="3338" width="1.875" style="18" customWidth="1"/>
    <col min="3339" max="3339" width="5.875" style="18" customWidth="1"/>
    <col min="3340" max="3340" width="0.375" style="18" customWidth="1"/>
    <col min="3341" max="3341" width="18.375" style="18" bestFit="1" customWidth="1"/>
    <col min="3342" max="3342" width="0.375" style="18" customWidth="1"/>
    <col min="3343" max="3343" width="17.375" style="18" customWidth="1"/>
    <col min="3344" max="3344" width="0.375" style="18" customWidth="1"/>
    <col min="3345" max="3345" width="18.375" style="18" bestFit="1" customWidth="1"/>
    <col min="3346" max="3346" width="0.625" style="18" customWidth="1"/>
    <col min="3347" max="3347" width="14.75" style="18" customWidth="1"/>
    <col min="3348" max="3348" width="0.625" style="18" customWidth="1"/>
    <col min="3349" max="3584" width="9" style="18"/>
    <col min="3585" max="3585" width="0.625" style="18" customWidth="1"/>
    <col min="3586" max="3587" width="2" style="18" customWidth="1"/>
    <col min="3588" max="3588" width="0.5" style="18" customWidth="1"/>
    <col min="3589" max="3594" width="1.875" style="18" customWidth="1"/>
    <col min="3595" max="3595" width="5.875" style="18" customWidth="1"/>
    <col min="3596" max="3596" width="0.375" style="18" customWidth="1"/>
    <col min="3597" max="3597" width="18.375" style="18" bestFit="1" customWidth="1"/>
    <col min="3598" max="3598" width="0.375" style="18" customWidth="1"/>
    <col min="3599" max="3599" width="17.375" style="18" customWidth="1"/>
    <col min="3600" max="3600" width="0.375" style="18" customWidth="1"/>
    <col min="3601" max="3601" width="18.375" style="18" bestFit="1" customWidth="1"/>
    <col min="3602" max="3602" width="0.625" style="18" customWidth="1"/>
    <col min="3603" max="3603" width="14.75" style="18" customWidth="1"/>
    <col min="3604" max="3604" width="0.625" style="18" customWidth="1"/>
    <col min="3605" max="3840" width="9" style="18"/>
    <col min="3841" max="3841" width="0.625" style="18" customWidth="1"/>
    <col min="3842" max="3843" width="2" style="18" customWidth="1"/>
    <col min="3844" max="3844" width="0.5" style="18" customWidth="1"/>
    <col min="3845" max="3850" width="1.875" style="18" customWidth="1"/>
    <col min="3851" max="3851" width="5.875" style="18" customWidth="1"/>
    <col min="3852" max="3852" width="0.375" style="18" customWidth="1"/>
    <col min="3853" max="3853" width="18.375" style="18" bestFit="1" customWidth="1"/>
    <col min="3854" max="3854" width="0.375" style="18" customWidth="1"/>
    <col min="3855" max="3855" width="17.375" style="18" customWidth="1"/>
    <col min="3856" max="3856" width="0.375" style="18" customWidth="1"/>
    <col min="3857" max="3857" width="18.375" style="18" bestFit="1" customWidth="1"/>
    <col min="3858" max="3858" width="0.625" style="18" customWidth="1"/>
    <col min="3859" max="3859" width="14.75" style="18" customWidth="1"/>
    <col min="3860" max="3860" width="0.625" style="18" customWidth="1"/>
    <col min="3861" max="4096" width="9" style="18"/>
    <col min="4097" max="4097" width="0.625" style="18" customWidth="1"/>
    <col min="4098" max="4099" width="2" style="18" customWidth="1"/>
    <col min="4100" max="4100" width="0.5" style="18" customWidth="1"/>
    <col min="4101" max="4106" width="1.875" style="18" customWidth="1"/>
    <col min="4107" max="4107" width="5.875" style="18" customWidth="1"/>
    <col min="4108" max="4108" width="0.375" style="18" customWidth="1"/>
    <col min="4109" max="4109" width="18.375" style="18" bestFit="1" customWidth="1"/>
    <col min="4110" max="4110" width="0.375" style="18" customWidth="1"/>
    <col min="4111" max="4111" width="17.375" style="18" customWidth="1"/>
    <col min="4112" max="4112" width="0.375" style="18" customWidth="1"/>
    <col min="4113" max="4113" width="18.375" style="18" bestFit="1" customWidth="1"/>
    <col min="4114" max="4114" width="0.625" style="18" customWidth="1"/>
    <col min="4115" max="4115" width="14.75" style="18" customWidth="1"/>
    <col min="4116" max="4116" width="0.625" style="18" customWidth="1"/>
    <col min="4117" max="4352" width="9" style="18"/>
    <col min="4353" max="4353" width="0.625" style="18" customWidth="1"/>
    <col min="4354" max="4355" width="2" style="18" customWidth="1"/>
    <col min="4356" max="4356" width="0.5" style="18" customWidth="1"/>
    <col min="4357" max="4362" width="1.875" style="18" customWidth="1"/>
    <col min="4363" max="4363" width="5.875" style="18" customWidth="1"/>
    <col min="4364" max="4364" width="0.375" style="18" customWidth="1"/>
    <col min="4365" max="4365" width="18.375" style="18" bestFit="1" customWidth="1"/>
    <col min="4366" max="4366" width="0.375" style="18" customWidth="1"/>
    <col min="4367" max="4367" width="17.375" style="18" customWidth="1"/>
    <col min="4368" max="4368" width="0.375" style="18" customWidth="1"/>
    <col min="4369" max="4369" width="18.375" style="18" bestFit="1" customWidth="1"/>
    <col min="4370" max="4370" width="0.625" style="18" customWidth="1"/>
    <col min="4371" max="4371" width="14.75" style="18" customWidth="1"/>
    <col min="4372" max="4372" width="0.625" style="18" customWidth="1"/>
    <col min="4373" max="4608" width="9" style="18"/>
    <col min="4609" max="4609" width="0.625" style="18" customWidth="1"/>
    <col min="4610" max="4611" width="2" style="18" customWidth="1"/>
    <col min="4612" max="4612" width="0.5" style="18" customWidth="1"/>
    <col min="4613" max="4618" width="1.875" style="18" customWidth="1"/>
    <col min="4619" max="4619" width="5.875" style="18" customWidth="1"/>
    <col min="4620" max="4620" width="0.375" style="18" customWidth="1"/>
    <col min="4621" max="4621" width="18.375" style="18" bestFit="1" customWidth="1"/>
    <col min="4622" max="4622" width="0.375" style="18" customWidth="1"/>
    <col min="4623" max="4623" width="17.375" style="18" customWidth="1"/>
    <col min="4624" max="4624" width="0.375" style="18" customWidth="1"/>
    <col min="4625" max="4625" width="18.375" style="18" bestFit="1" customWidth="1"/>
    <col min="4626" max="4626" width="0.625" style="18" customWidth="1"/>
    <col min="4627" max="4627" width="14.75" style="18" customWidth="1"/>
    <col min="4628" max="4628" width="0.625" style="18" customWidth="1"/>
    <col min="4629" max="4864" width="9" style="18"/>
    <col min="4865" max="4865" width="0.625" style="18" customWidth="1"/>
    <col min="4866" max="4867" width="2" style="18" customWidth="1"/>
    <col min="4868" max="4868" width="0.5" style="18" customWidth="1"/>
    <col min="4869" max="4874" width="1.875" style="18" customWidth="1"/>
    <col min="4875" max="4875" width="5.875" style="18" customWidth="1"/>
    <col min="4876" max="4876" width="0.375" style="18" customWidth="1"/>
    <col min="4877" max="4877" width="18.375" style="18" bestFit="1" customWidth="1"/>
    <col min="4878" max="4878" width="0.375" style="18" customWidth="1"/>
    <col min="4879" max="4879" width="17.375" style="18" customWidth="1"/>
    <col min="4880" max="4880" width="0.375" style="18" customWidth="1"/>
    <col min="4881" max="4881" width="18.375" style="18" bestFit="1" customWidth="1"/>
    <col min="4882" max="4882" width="0.625" style="18" customWidth="1"/>
    <col min="4883" max="4883" width="14.75" style="18" customWidth="1"/>
    <col min="4884" max="4884" width="0.625" style="18" customWidth="1"/>
    <col min="4885" max="5120" width="9" style="18"/>
    <col min="5121" max="5121" width="0.625" style="18" customWidth="1"/>
    <col min="5122" max="5123" width="2" style="18" customWidth="1"/>
    <col min="5124" max="5124" width="0.5" style="18" customWidth="1"/>
    <col min="5125" max="5130" width="1.875" style="18" customWidth="1"/>
    <col min="5131" max="5131" width="5.875" style="18" customWidth="1"/>
    <col min="5132" max="5132" width="0.375" style="18" customWidth="1"/>
    <col min="5133" max="5133" width="18.375" style="18" bestFit="1" customWidth="1"/>
    <col min="5134" max="5134" width="0.375" style="18" customWidth="1"/>
    <col min="5135" max="5135" width="17.375" style="18" customWidth="1"/>
    <col min="5136" max="5136" width="0.375" style="18" customWidth="1"/>
    <col min="5137" max="5137" width="18.375" style="18" bestFit="1" customWidth="1"/>
    <col min="5138" max="5138" width="0.625" style="18" customWidth="1"/>
    <col min="5139" max="5139" width="14.75" style="18" customWidth="1"/>
    <col min="5140" max="5140" width="0.625" style="18" customWidth="1"/>
    <col min="5141" max="5376" width="9" style="18"/>
    <col min="5377" max="5377" width="0.625" style="18" customWidth="1"/>
    <col min="5378" max="5379" width="2" style="18" customWidth="1"/>
    <col min="5380" max="5380" width="0.5" style="18" customWidth="1"/>
    <col min="5381" max="5386" width="1.875" style="18" customWidth="1"/>
    <col min="5387" max="5387" width="5.875" style="18" customWidth="1"/>
    <col min="5388" max="5388" width="0.375" style="18" customWidth="1"/>
    <col min="5389" max="5389" width="18.375" style="18" bestFit="1" customWidth="1"/>
    <col min="5390" max="5390" width="0.375" style="18" customWidth="1"/>
    <col min="5391" max="5391" width="17.375" style="18" customWidth="1"/>
    <col min="5392" max="5392" width="0.375" style="18" customWidth="1"/>
    <col min="5393" max="5393" width="18.375" style="18" bestFit="1" customWidth="1"/>
    <col min="5394" max="5394" width="0.625" style="18" customWidth="1"/>
    <col min="5395" max="5395" width="14.75" style="18" customWidth="1"/>
    <col min="5396" max="5396" width="0.625" style="18" customWidth="1"/>
    <col min="5397" max="5632" width="9" style="18"/>
    <col min="5633" max="5633" width="0.625" style="18" customWidth="1"/>
    <col min="5634" max="5635" width="2" style="18" customWidth="1"/>
    <col min="5636" max="5636" width="0.5" style="18" customWidth="1"/>
    <col min="5637" max="5642" width="1.875" style="18" customWidth="1"/>
    <col min="5643" max="5643" width="5.875" style="18" customWidth="1"/>
    <col min="5644" max="5644" width="0.375" style="18" customWidth="1"/>
    <col min="5645" max="5645" width="18.375" style="18" bestFit="1" customWidth="1"/>
    <col min="5646" max="5646" width="0.375" style="18" customWidth="1"/>
    <col min="5647" max="5647" width="17.375" style="18" customWidth="1"/>
    <col min="5648" max="5648" width="0.375" style="18" customWidth="1"/>
    <col min="5649" max="5649" width="18.375" style="18" bestFit="1" customWidth="1"/>
    <col min="5650" max="5650" width="0.625" style="18" customWidth="1"/>
    <col min="5651" max="5651" width="14.75" style="18" customWidth="1"/>
    <col min="5652" max="5652" width="0.625" style="18" customWidth="1"/>
    <col min="5653" max="5888" width="9" style="18"/>
    <col min="5889" max="5889" width="0.625" style="18" customWidth="1"/>
    <col min="5890" max="5891" width="2" style="18" customWidth="1"/>
    <col min="5892" max="5892" width="0.5" style="18" customWidth="1"/>
    <col min="5893" max="5898" width="1.875" style="18" customWidth="1"/>
    <col min="5899" max="5899" width="5.875" style="18" customWidth="1"/>
    <col min="5900" max="5900" width="0.375" style="18" customWidth="1"/>
    <col min="5901" max="5901" width="18.375" style="18" bestFit="1" customWidth="1"/>
    <col min="5902" max="5902" width="0.375" style="18" customWidth="1"/>
    <col min="5903" max="5903" width="17.375" style="18" customWidth="1"/>
    <col min="5904" max="5904" width="0.375" style="18" customWidth="1"/>
    <col min="5905" max="5905" width="18.375" style="18" bestFit="1" customWidth="1"/>
    <col min="5906" max="5906" width="0.625" style="18" customWidth="1"/>
    <col min="5907" max="5907" width="14.75" style="18" customWidth="1"/>
    <col min="5908" max="5908" width="0.625" style="18" customWidth="1"/>
    <col min="5909" max="6144" width="9" style="18"/>
    <col min="6145" max="6145" width="0.625" style="18" customWidth="1"/>
    <col min="6146" max="6147" width="2" style="18" customWidth="1"/>
    <col min="6148" max="6148" width="0.5" style="18" customWidth="1"/>
    <col min="6149" max="6154" width="1.875" style="18" customWidth="1"/>
    <col min="6155" max="6155" width="5.875" style="18" customWidth="1"/>
    <col min="6156" max="6156" width="0.375" style="18" customWidth="1"/>
    <col min="6157" max="6157" width="18.375" style="18" bestFit="1" customWidth="1"/>
    <col min="6158" max="6158" width="0.375" style="18" customWidth="1"/>
    <col min="6159" max="6159" width="17.375" style="18" customWidth="1"/>
    <col min="6160" max="6160" width="0.375" style="18" customWidth="1"/>
    <col min="6161" max="6161" width="18.375" style="18" bestFit="1" customWidth="1"/>
    <col min="6162" max="6162" width="0.625" style="18" customWidth="1"/>
    <col min="6163" max="6163" width="14.75" style="18" customWidth="1"/>
    <col min="6164" max="6164" width="0.625" style="18" customWidth="1"/>
    <col min="6165" max="6400" width="9" style="18"/>
    <col min="6401" max="6401" width="0.625" style="18" customWidth="1"/>
    <col min="6402" max="6403" width="2" style="18" customWidth="1"/>
    <col min="6404" max="6404" width="0.5" style="18" customWidth="1"/>
    <col min="6405" max="6410" width="1.875" style="18" customWidth="1"/>
    <col min="6411" max="6411" width="5.875" style="18" customWidth="1"/>
    <col min="6412" max="6412" width="0.375" style="18" customWidth="1"/>
    <col min="6413" max="6413" width="18.375" style="18" bestFit="1" customWidth="1"/>
    <col min="6414" max="6414" width="0.375" style="18" customWidth="1"/>
    <col min="6415" max="6415" width="17.375" style="18" customWidth="1"/>
    <col min="6416" max="6416" width="0.375" style="18" customWidth="1"/>
    <col min="6417" max="6417" width="18.375" style="18" bestFit="1" customWidth="1"/>
    <col min="6418" max="6418" width="0.625" style="18" customWidth="1"/>
    <col min="6419" max="6419" width="14.75" style="18" customWidth="1"/>
    <col min="6420" max="6420" width="0.625" style="18" customWidth="1"/>
    <col min="6421" max="6656" width="9" style="18"/>
    <col min="6657" max="6657" width="0.625" style="18" customWidth="1"/>
    <col min="6658" max="6659" width="2" style="18" customWidth="1"/>
    <col min="6660" max="6660" width="0.5" style="18" customWidth="1"/>
    <col min="6661" max="6666" width="1.875" style="18" customWidth="1"/>
    <col min="6667" max="6667" width="5.875" style="18" customWidth="1"/>
    <col min="6668" max="6668" width="0.375" style="18" customWidth="1"/>
    <col min="6669" max="6669" width="18.375" style="18" bestFit="1" customWidth="1"/>
    <col min="6670" max="6670" width="0.375" style="18" customWidth="1"/>
    <col min="6671" max="6671" width="17.375" style="18" customWidth="1"/>
    <col min="6672" max="6672" width="0.375" style="18" customWidth="1"/>
    <col min="6673" max="6673" width="18.375" style="18" bestFit="1" customWidth="1"/>
    <col min="6674" max="6674" width="0.625" style="18" customWidth="1"/>
    <col min="6675" max="6675" width="14.75" style="18" customWidth="1"/>
    <col min="6676" max="6676" width="0.625" style="18" customWidth="1"/>
    <col min="6677" max="6912" width="9" style="18"/>
    <col min="6913" max="6913" width="0.625" style="18" customWidth="1"/>
    <col min="6914" max="6915" width="2" style="18" customWidth="1"/>
    <col min="6916" max="6916" width="0.5" style="18" customWidth="1"/>
    <col min="6917" max="6922" width="1.875" style="18" customWidth="1"/>
    <col min="6923" max="6923" width="5.875" style="18" customWidth="1"/>
    <col min="6924" max="6924" width="0.375" style="18" customWidth="1"/>
    <col min="6925" max="6925" width="18.375" style="18" bestFit="1" customWidth="1"/>
    <col min="6926" max="6926" width="0.375" style="18" customWidth="1"/>
    <col min="6927" max="6927" width="17.375" style="18" customWidth="1"/>
    <col min="6928" max="6928" width="0.375" style="18" customWidth="1"/>
    <col min="6929" max="6929" width="18.375" style="18" bestFit="1" customWidth="1"/>
    <col min="6930" max="6930" width="0.625" style="18" customWidth="1"/>
    <col min="6931" max="6931" width="14.75" style="18" customWidth="1"/>
    <col min="6932" max="6932" width="0.625" style="18" customWidth="1"/>
    <col min="6933" max="7168" width="9" style="18"/>
    <col min="7169" max="7169" width="0.625" style="18" customWidth="1"/>
    <col min="7170" max="7171" width="2" style="18" customWidth="1"/>
    <col min="7172" max="7172" width="0.5" style="18" customWidth="1"/>
    <col min="7173" max="7178" width="1.875" style="18" customWidth="1"/>
    <col min="7179" max="7179" width="5.875" style="18" customWidth="1"/>
    <col min="7180" max="7180" width="0.375" style="18" customWidth="1"/>
    <col min="7181" max="7181" width="18.375" style="18" bestFit="1" customWidth="1"/>
    <col min="7182" max="7182" width="0.375" style="18" customWidth="1"/>
    <col min="7183" max="7183" width="17.375" style="18" customWidth="1"/>
    <col min="7184" max="7184" width="0.375" style="18" customWidth="1"/>
    <col min="7185" max="7185" width="18.375" style="18" bestFit="1" customWidth="1"/>
    <col min="7186" max="7186" width="0.625" style="18" customWidth="1"/>
    <col min="7187" max="7187" width="14.75" style="18" customWidth="1"/>
    <col min="7188" max="7188" width="0.625" style="18" customWidth="1"/>
    <col min="7189" max="7424" width="9" style="18"/>
    <col min="7425" max="7425" width="0.625" style="18" customWidth="1"/>
    <col min="7426" max="7427" width="2" style="18" customWidth="1"/>
    <col min="7428" max="7428" width="0.5" style="18" customWidth="1"/>
    <col min="7429" max="7434" width="1.875" style="18" customWidth="1"/>
    <col min="7435" max="7435" width="5.875" style="18" customWidth="1"/>
    <col min="7436" max="7436" width="0.375" style="18" customWidth="1"/>
    <col min="7437" max="7437" width="18.375" style="18" bestFit="1" customWidth="1"/>
    <col min="7438" max="7438" width="0.375" style="18" customWidth="1"/>
    <col min="7439" max="7439" width="17.375" style="18" customWidth="1"/>
    <col min="7440" max="7440" width="0.375" style="18" customWidth="1"/>
    <col min="7441" max="7441" width="18.375" style="18" bestFit="1" customWidth="1"/>
    <col min="7442" max="7442" width="0.625" style="18" customWidth="1"/>
    <col min="7443" max="7443" width="14.75" style="18" customWidth="1"/>
    <col min="7444" max="7444" width="0.625" style="18" customWidth="1"/>
    <col min="7445" max="7680" width="9" style="18"/>
    <col min="7681" max="7681" width="0.625" style="18" customWidth="1"/>
    <col min="7682" max="7683" width="2" style="18" customWidth="1"/>
    <col min="7684" max="7684" width="0.5" style="18" customWidth="1"/>
    <col min="7685" max="7690" width="1.875" style="18" customWidth="1"/>
    <col min="7691" max="7691" width="5.875" style="18" customWidth="1"/>
    <col min="7692" max="7692" width="0.375" style="18" customWidth="1"/>
    <col min="7693" max="7693" width="18.375" style="18" bestFit="1" customWidth="1"/>
    <col min="7694" max="7694" width="0.375" style="18" customWidth="1"/>
    <col min="7695" max="7695" width="17.375" style="18" customWidth="1"/>
    <col min="7696" max="7696" width="0.375" style="18" customWidth="1"/>
    <col min="7697" max="7697" width="18.375" style="18" bestFit="1" customWidth="1"/>
    <col min="7698" max="7698" width="0.625" style="18" customWidth="1"/>
    <col min="7699" max="7699" width="14.75" style="18" customWidth="1"/>
    <col min="7700" max="7700" width="0.625" style="18" customWidth="1"/>
    <col min="7701" max="7936" width="9" style="18"/>
    <col min="7937" max="7937" width="0.625" style="18" customWidth="1"/>
    <col min="7938" max="7939" width="2" style="18" customWidth="1"/>
    <col min="7940" max="7940" width="0.5" style="18" customWidth="1"/>
    <col min="7941" max="7946" width="1.875" style="18" customWidth="1"/>
    <col min="7947" max="7947" width="5.875" style="18" customWidth="1"/>
    <col min="7948" max="7948" width="0.375" style="18" customWidth="1"/>
    <col min="7949" max="7949" width="18.375" style="18" bestFit="1" customWidth="1"/>
    <col min="7950" max="7950" width="0.375" style="18" customWidth="1"/>
    <col min="7951" max="7951" width="17.375" style="18" customWidth="1"/>
    <col min="7952" max="7952" width="0.375" style="18" customWidth="1"/>
    <col min="7953" max="7953" width="18.375" style="18" bestFit="1" customWidth="1"/>
    <col min="7954" max="7954" width="0.625" style="18" customWidth="1"/>
    <col min="7955" max="7955" width="14.75" style="18" customWidth="1"/>
    <col min="7956" max="7956" width="0.625" style="18" customWidth="1"/>
    <col min="7957" max="8192" width="9" style="18"/>
    <col min="8193" max="8193" width="0.625" style="18" customWidth="1"/>
    <col min="8194" max="8195" width="2" style="18" customWidth="1"/>
    <col min="8196" max="8196" width="0.5" style="18" customWidth="1"/>
    <col min="8197" max="8202" width="1.875" style="18" customWidth="1"/>
    <col min="8203" max="8203" width="5.875" style="18" customWidth="1"/>
    <col min="8204" max="8204" width="0.375" style="18" customWidth="1"/>
    <col min="8205" max="8205" width="18.375" style="18" bestFit="1" customWidth="1"/>
    <col min="8206" max="8206" width="0.375" style="18" customWidth="1"/>
    <col min="8207" max="8207" width="17.375" style="18" customWidth="1"/>
    <col min="8208" max="8208" width="0.375" style="18" customWidth="1"/>
    <col min="8209" max="8209" width="18.375" style="18" bestFit="1" customWidth="1"/>
    <col min="8210" max="8210" width="0.625" style="18" customWidth="1"/>
    <col min="8211" max="8211" width="14.75" style="18" customWidth="1"/>
    <col min="8212" max="8212" width="0.625" style="18" customWidth="1"/>
    <col min="8213" max="8448" width="9" style="18"/>
    <col min="8449" max="8449" width="0.625" style="18" customWidth="1"/>
    <col min="8450" max="8451" width="2" style="18" customWidth="1"/>
    <col min="8452" max="8452" width="0.5" style="18" customWidth="1"/>
    <col min="8453" max="8458" width="1.875" style="18" customWidth="1"/>
    <col min="8459" max="8459" width="5.875" style="18" customWidth="1"/>
    <col min="8460" max="8460" width="0.375" style="18" customWidth="1"/>
    <col min="8461" max="8461" width="18.375" style="18" bestFit="1" customWidth="1"/>
    <col min="8462" max="8462" width="0.375" style="18" customWidth="1"/>
    <col min="8463" max="8463" width="17.375" style="18" customWidth="1"/>
    <col min="8464" max="8464" width="0.375" style="18" customWidth="1"/>
    <col min="8465" max="8465" width="18.375" style="18" bestFit="1" customWidth="1"/>
    <col min="8466" max="8466" width="0.625" style="18" customWidth="1"/>
    <col min="8467" max="8467" width="14.75" style="18" customWidth="1"/>
    <col min="8468" max="8468" width="0.625" style="18" customWidth="1"/>
    <col min="8469" max="8704" width="9" style="18"/>
    <col min="8705" max="8705" width="0.625" style="18" customWidth="1"/>
    <col min="8706" max="8707" width="2" style="18" customWidth="1"/>
    <col min="8708" max="8708" width="0.5" style="18" customWidth="1"/>
    <col min="8709" max="8714" width="1.875" style="18" customWidth="1"/>
    <col min="8715" max="8715" width="5.875" style="18" customWidth="1"/>
    <col min="8716" max="8716" width="0.375" style="18" customWidth="1"/>
    <col min="8717" max="8717" width="18.375" style="18" bestFit="1" customWidth="1"/>
    <col min="8718" max="8718" width="0.375" style="18" customWidth="1"/>
    <col min="8719" max="8719" width="17.375" style="18" customWidth="1"/>
    <col min="8720" max="8720" width="0.375" style="18" customWidth="1"/>
    <col min="8721" max="8721" width="18.375" style="18" bestFit="1" customWidth="1"/>
    <col min="8722" max="8722" width="0.625" style="18" customWidth="1"/>
    <col min="8723" max="8723" width="14.75" style="18" customWidth="1"/>
    <col min="8724" max="8724" width="0.625" style="18" customWidth="1"/>
    <col min="8725" max="8960" width="9" style="18"/>
    <col min="8961" max="8961" width="0.625" style="18" customWidth="1"/>
    <col min="8962" max="8963" width="2" style="18" customWidth="1"/>
    <col min="8964" max="8964" width="0.5" style="18" customWidth="1"/>
    <col min="8965" max="8970" width="1.875" style="18" customWidth="1"/>
    <col min="8971" max="8971" width="5.875" style="18" customWidth="1"/>
    <col min="8972" max="8972" width="0.375" style="18" customWidth="1"/>
    <col min="8973" max="8973" width="18.375" style="18" bestFit="1" customWidth="1"/>
    <col min="8974" max="8974" width="0.375" style="18" customWidth="1"/>
    <col min="8975" max="8975" width="17.375" style="18" customWidth="1"/>
    <col min="8976" max="8976" width="0.375" style="18" customWidth="1"/>
    <col min="8977" max="8977" width="18.375" style="18" bestFit="1" customWidth="1"/>
    <col min="8978" max="8978" width="0.625" style="18" customWidth="1"/>
    <col min="8979" max="8979" width="14.75" style="18" customWidth="1"/>
    <col min="8980" max="8980" width="0.625" style="18" customWidth="1"/>
    <col min="8981" max="9216" width="9" style="18"/>
    <col min="9217" max="9217" width="0.625" style="18" customWidth="1"/>
    <col min="9218" max="9219" width="2" style="18" customWidth="1"/>
    <col min="9220" max="9220" width="0.5" style="18" customWidth="1"/>
    <col min="9221" max="9226" width="1.875" style="18" customWidth="1"/>
    <col min="9227" max="9227" width="5.875" style="18" customWidth="1"/>
    <col min="9228" max="9228" width="0.375" style="18" customWidth="1"/>
    <col min="9229" max="9229" width="18.375" style="18" bestFit="1" customWidth="1"/>
    <col min="9230" max="9230" width="0.375" style="18" customWidth="1"/>
    <col min="9231" max="9231" width="17.375" style="18" customWidth="1"/>
    <col min="9232" max="9232" width="0.375" style="18" customWidth="1"/>
    <col min="9233" max="9233" width="18.375" style="18" bestFit="1" customWidth="1"/>
    <col min="9234" max="9234" width="0.625" style="18" customWidth="1"/>
    <col min="9235" max="9235" width="14.75" style="18" customWidth="1"/>
    <col min="9236" max="9236" width="0.625" style="18" customWidth="1"/>
    <col min="9237" max="9472" width="9" style="18"/>
    <col min="9473" max="9473" width="0.625" style="18" customWidth="1"/>
    <col min="9474" max="9475" width="2" style="18" customWidth="1"/>
    <col min="9476" max="9476" width="0.5" style="18" customWidth="1"/>
    <col min="9477" max="9482" width="1.875" style="18" customWidth="1"/>
    <col min="9483" max="9483" width="5.875" style="18" customWidth="1"/>
    <col min="9484" max="9484" width="0.375" style="18" customWidth="1"/>
    <col min="9485" max="9485" width="18.375" style="18" bestFit="1" customWidth="1"/>
    <col min="9486" max="9486" width="0.375" style="18" customWidth="1"/>
    <col min="9487" max="9487" width="17.375" style="18" customWidth="1"/>
    <col min="9488" max="9488" width="0.375" style="18" customWidth="1"/>
    <col min="9489" max="9489" width="18.375" style="18" bestFit="1" customWidth="1"/>
    <col min="9490" max="9490" width="0.625" style="18" customWidth="1"/>
    <col min="9491" max="9491" width="14.75" style="18" customWidth="1"/>
    <col min="9492" max="9492" width="0.625" style="18" customWidth="1"/>
    <col min="9493" max="9728" width="9" style="18"/>
    <col min="9729" max="9729" width="0.625" style="18" customWidth="1"/>
    <col min="9730" max="9731" width="2" style="18" customWidth="1"/>
    <col min="9732" max="9732" width="0.5" style="18" customWidth="1"/>
    <col min="9733" max="9738" width="1.875" style="18" customWidth="1"/>
    <col min="9739" max="9739" width="5.875" style="18" customWidth="1"/>
    <col min="9740" max="9740" width="0.375" style="18" customWidth="1"/>
    <col min="9741" max="9741" width="18.375" style="18" bestFit="1" customWidth="1"/>
    <col min="9742" max="9742" width="0.375" style="18" customWidth="1"/>
    <col min="9743" max="9743" width="17.375" style="18" customWidth="1"/>
    <col min="9744" max="9744" width="0.375" style="18" customWidth="1"/>
    <col min="9745" max="9745" width="18.375" style="18" bestFit="1" customWidth="1"/>
    <col min="9746" max="9746" width="0.625" style="18" customWidth="1"/>
    <col min="9747" max="9747" width="14.75" style="18" customWidth="1"/>
    <col min="9748" max="9748" width="0.625" style="18" customWidth="1"/>
    <col min="9749" max="9984" width="9" style="18"/>
    <col min="9985" max="9985" width="0.625" style="18" customWidth="1"/>
    <col min="9986" max="9987" width="2" style="18" customWidth="1"/>
    <col min="9988" max="9988" width="0.5" style="18" customWidth="1"/>
    <col min="9989" max="9994" width="1.875" style="18" customWidth="1"/>
    <col min="9995" max="9995" width="5.875" style="18" customWidth="1"/>
    <col min="9996" max="9996" width="0.375" style="18" customWidth="1"/>
    <col min="9997" max="9997" width="18.375" style="18" bestFit="1" customWidth="1"/>
    <col min="9998" max="9998" width="0.375" style="18" customWidth="1"/>
    <col min="9999" max="9999" width="17.375" style="18" customWidth="1"/>
    <col min="10000" max="10000" width="0.375" style="18" customWidth="1"/>
    <col min="10001" max="10001" width="18.375" style="18" bestFit="1" customWidth="1"/>
    <col min="10002" max="10002" width="0.625" style="18" customWidth="1"/>
    <col min="10003" max="10003" width="14.75" style="18" customWidth="1"/>
    <col min="10004" max="10004" width="0.625" style="18" customWidth="1"/>
    <col min="10005" max="10240" width="9" style="18"/>
    <col min="10241" max="10241" width="0.625" style="18" customWidth="1"/>
    <col min="10242" max="10243" width="2" style="18" customWidth="1"/>
    <col min="10244" max="10244" width="0.5" style="18" customWidth="1"/>
    <col min="10245" max="10250" width="1.875" style="18" customWidth="1"/>
    <col min="10251" max="10251" width="5.875" style="18" customWidth="1"/>
    <col min="10252" max="10252" width="0.375" style="18" customWidth="1"/>
    <col min="10253" max="10253" width="18.375" style="18" bestFit="1" customWidth="1"/>
    <col min="10254" max="10254" width="0.375" style="18" customWidth="1"/>
    <col min="10255" max="10255" width="17.375" style="18" customWidth="1"/>
    <col min="10256" max="10256" width="0.375" style="18" customWidth="1"/>
    <col min="10257" max="10257" width="18.375" style="18" bestFit="1" customWidth="1"/>
    <col min="10258" max="10258" width="0.625" style="18" customWidth="1"/>
    <col min="10259" max="10259" width="14.75" style="18" customWidth="1"/>
    <col min="10260" max="10260" width="0.625" style="18" customWidth="1"/>
    <col min="10261" max="10496" width="9" style="18"/>
    <col min="10497" max="10497" width="0.625" style="18" customWidth="1"/>
    <col min="10498" max="10499" width="2" style="18" customWidth="1"/>
    <col min="10500" max="10500" width="0.5" style="18" customWidth="1"/>
    <col min="10501" max="10506" width="1.875" style="18" customWidth="1"/>
    <col min="10507" max="10507" width="5.875" style="18" customWidth="1"/>
    <col min="10508" max="10508" width="0.375" style="18" customWidth="1"/>
    <col min="10509" max="10509" width="18.375" style="18" bestFit="1" customWidth="1"/>
    <col min="10510" max="10510" width="0.375" style="18" customWidth="1"/>
    <col min="10511" max="10511" width="17.375" style="18" customWidth="1"/>
    <col min="10512" max="10512" width="0.375" style="18" customWidth="1"/>
    <col min="10513" max="10513" width="18.375" style="18" bestFit="1" customWidth="1"/>
    <col min="10514" max="10514" width="0.625" style="18" customWidth="1"/>
    <col min="10515" max="10515" width="14.75" style="18" customWidth="1"/>
    <col min="10516" max="10516" width="0.625" style="18" customWidth="1"/>
    <col min="10517" max="10752" width="9" style="18"/>
    <col min="10753" max="10753" width="0.625" style="18" customWidth="1"/>
    <col min="10754" max="10755" width="2" style="18" customWidth="1"/>
    <col min="10756" max="10756" width="0.5" style="18" customWidth="1"/>
    <col min="10757" max="10762" width="1.875" style="18" customWidth="1"/>
    <col min="10763" max="10763" width="5.875" style="18" customWidth="1"/>
    <col min="10764" max="10764" width="0.375" style="18" customWidth="1"/>
    <col min="10765" max="10765" width="18.375" style="18" bestFit="1" customWidth="1"/>
    <col min="10766" max="10766" width="0.375" style="18" customWidth="1"/>
    <col min="10767" max="10767" width="17.375" style="18" customWidth="1"/>
    <col min="10768" max="10768" width="0.375" style="18" customWidth="1"/>
    <col min="10769" max="10769" width="18.375" style="18" bestFit="1" customWidth="1"/>
    <col min="10770" max="10770" width="0.625" style="18" customWidth="1"/>
    <col min="10771" max="10771" width="14.75" style="18" customWidth="1"/>
    <col min="10772" max="10772" width="0.625" style="18" customWidth="1"/>
    <col min="10773" max="11008" width="9" style="18"/>
    <col min="11009" max="11009" width="0.625" style="18" customWidth="1"/>
    <col min="11010" max="11011" width="2" style="18" customWidth="1"/>
    <col min="11012" max="11012" width="0.5" style="18" customWidth="1"/>
    <col min="11013" max="11018" width="1.875" style="18" customWidth="1"/>
    <col min="11019" max="11019" width="5.875" style="18" customWidth="1"/>
    <col min="11020" max="11020" width="0.375" style="18" customWidth="1"/>
    <col min="11021" max="11021" width="18.375" style="18" bestFit="1" customWidth="1"/>
    <col min="11022" max="11022" width="0.375" style="18" customWidth="1"/>
    <col min="11023" max="11023" width="17.375" style="18" customWidth="1"/>
    <col min="11024" max="11024" width="0.375" style="18" customWidth="1"/>
    <col min="11025" max="11025" width="18.375" style="18" bestFit="1" customWidth="1"/>
    <col min="11026" max="11026" width="0.625" style="18" customWidth="1"/>
    <col min="11027" max="11027" width="14.75" style="18" customWidth="1"/>
    <col min="11028" max="11028" width="0.625" style="18" customWidth="1"/>
    <col min="11029" max="11264" width="9" style="18"/>
    <col min="11265" max="11265" width="0.625" style="18" customWidth="1"/>
    <col min="11266" max="11267" width="2" style="18" customWidth="1"/>
    <col min="11268" max="11268" width="0.5" style="18" customWidth="1"/>
    <col min="11269" max="11274" width="1.875" style="18" customWidth="1"/>
    <col min="11275" max="11275" width="5.875" style="18" customWidth="1"/>
    <col min="11276" max="11276" width="0.375" style="18" customWidth="1"/>
    <col min="11277" max="11277" width="18.375" style="18" bestFit="1" customWidth="1"/>
    <col min="11278" max="11278" width="0.375" style="18" customWidth="1"/>
    <col min="11279" max="11279" width="17.375" style="18" customWidth="1"/>
    <col min="11280" max="11280" width="0.375" style="18" customWidth="1"/>
    <col min="11281" max="11281" width="18.375" style="18" bestFit="1" customWidth="1"/>
    <col min="11282" max="11282" width="0.625" style="18" customWidth="1"/>
    <col min="11283" max="11283" width="14.75" style="18" customWidth="1"/>
    <col min="11284" max="11284" width="0.625" style="18" customWidth="1"/>
    <col min="11285" max="11520" width="9" style="18"/>
    <col min="11521" max="11521" width="0.625" style="18" customWidth="1"/>
    <col min="11522" max="11523" width="2" style="18" customWidth="1"/>
    <col min="11524" max="11524" width="0.5" style="18" customWidth="1"/>
    <col min="11525" max="11530" width="1.875" style="18" customWidth="1"/>
    <col min="11531" max="11531" width="5.875" style="18" customWidth="1"/>
    <col min="11532" max="11532" width="0.375" style="18" customWidth="1"/>
    <col min="11533" max="11533" width="18.375" style="18" bestFit="1" customWidth="1"/>
    <col min="11534" max="11534" width="0.375" style="18" customWidth="1"/>
    <col min="11535" max="11535" width="17.375" style="18" customWidth="1"/>
    <col min="11536" max="11536" width="0.375" style="18" customWidth="1"/>
    <col min="11537" max="11537" width="18.375" style="18" bestFit="1" customWidth="1"/>
    <col min="11538" max="11538" width="0.625" style="18" customWidth="1"/>
    <col min="11539" max="11539" width="14.75" style="18" customWidth="1"/>
    <col min="11540" max="11540" width="0.625" style="18" customWidth="1"/>
    <col min="11541" max="11776" width="9" style="18"/>
    <col min="11777" max="11777" width="0.625" style="18" customWidth="1"/>
    <col min="11778" max="11779" width="2" style="18" customWidth="1"/>
    <col min="11780" max="11780" width="0.5" style="18" customWidth="1"/>
    <col min="11781" max="11786" width="1.875" style="18" customWidth="1"/>
    <col min="11787" max="11787" width="5.875" style="18" customWidth="1"/>
    <col min="11788" max="11788" width="0.375" style="18" customWidth="1"/>
    <col min="11789" max="11789" width="18.375" style="18" bestFit="1" customWidth="1"/>
    <col min="11790" max="11790" width="0.375" style="18" customWidth="1"/>
    <col min="11791" max="11791" width="17.375" style="18" customWidth="1"/>
    <col min="11792" max="11792" width="0.375" style="18" customWidth="1"/>
    <col min="11793" max="11793" width="18.375" style="18" bestFit="1" customWidth="1"/>
    <col min="11794" max="11794" width="0.625" style="18" customWidth="1"/>
    <col min="11795" max="11795" width="14.75" style="18" customWidth="1"/>
    <col min="11796" max="11796" width="0.625" style="18" customWidth="1"/>
    <col min="11797" max="12032" width="9" style="18"/>
    <col min="12033" max="12033" width="0.625" style="18" customWidth="1"/>
    <col min="12034" max="12035" width="2" style="18" customWidth="1"/>
    <col min="12036" max="12036" width="0.5" style="18" customWidth="1"/>
    <col min="12037" max="12042" width="1.875" style="18" customWidth="1"/>
    <col min="12043" max="12043" width="5.875" style="18" customWidth="1"/>
    <col min="12044" max="12044" width="0.375" style="18" customWidth="1"/>
    <col min="12045" max="12045" width="18.375" style="18" bestFit="1" customWidth="1"/>
    <col min="12046" max="12046" width="0.375" style="18" customWidth="1"/>
    <col min="12047" max="12047" width="17.375" style="18" customWidth="1"/>
    <col min="12048" max="12048" width="0.375" style="18" customWidth="1"/>
    <col min="12049" max="12049" width="18.375" style="18" bestFit="1" customWidth="1"/>
    <col min="12050" max="12050" width="0.625" style="18" customWidth="1"/>
    <col min="12051" max="12051" width="14.75" style="18" customWidth="1"/>
    <col min="12052" max="12052" width="0.625" style="18" customWidth="1"/>
    <col min="12053" max="12288" width="9" style="18"/>
    <col min="12289" max="12289" width="0.625" style="18" customWidth="1"/>
    <col min="12290" max="12291" width="2" style="18" customWidth="1"/>
    <col min="12292" max="12292" width="0.5" style="18" customWidth="1"/>
    <col min="12293" max="12298" width="1.875" style="18" customWidth="1"/>
    <col min="12299" max="12299" width="5.875" style="18" customWidth="1"/>
    <col min="12300" max="12300" width="0.375" style="18" customWidth="1"/>
    <col min="12301" max="12301" width="18.375" style="18" bestFit="1" customWidth="1"/>
    <col min="12302" max="12302" width="0.375" style="18" customWidth="1"/>
    <col min="12303" max="12303" width="17.375" style="18" customWidth="1"/>
    <col min="12304" max="12304" width="0.375" style="18" customWidth="1"/>
    <col min="12305" max="12305" width="18.375" style="18" bestFit="1" customWidth="1"/>
    <col min="12306" max="12306" width="0.625" style="18" customWidth="1"/>
    <col min="12307" max="12307" width="14.75" style="18" customWidth="1"/>
    <col min="12308" max="12308" width="0.625" style="18" customWidth="1"/>
    <col min="12309" max="12544" width="9" style="18"/>
    <col min="12545" max="12545" width="0.625" style="18" customWidth="1"/>
    <col min="12546" max="12547" width="2" style="18" customWidth="1"/>
    <col min="12548" max="12548" width="0.5" style="18" customWidth="1"/>
    <col min="12549" max="12554" width="1.875" style="18" customWidth="1"/>
    <col min="12555" max="12555" width="5.875" style="18" customWidth="1"/>
    <col min="12556" max="12556" width="0.375" style="18" customWidth="1"/>
    <col min="12557" max="12557" width="18.375" style="18" bestFit="1" customWidth="1"/>
    <col min="12558" max="12558" width="0.375" style="18" customWidth="1"/>
    <col min="12559" max="12559" width="17.375" style="18" customWidth="1"/>
    <col min="12560" max="12560" width="0.375" style="18" customWidth="1"/>
    <col min="12561" max="12561" width="18.375" style="18" bestFit="1" customWidth="1"/>
    <col min="12562" max="12562" width="0.625" style="18" customWidth="1"/>
    <col min="12563" max="12563" width="14.75" style="18" customWidth="1"/>
    <col min="12564" max="12564" width="0.625" style="18" customWidth="1"/>
    <col min="12565" max="12800" width="9" style="18"/>
    <col min="12801" max="12801" width="0.625" style="18" customWidth="1"/>
    <col min="12802" max="12803" width="2" style="18" customWidth="1"/>
    <col min="12804" max="12804" width="0.5" style="18" customWidth="1"/>
    <col min="12805" max="12810" width="1.875" style="18" customWidth="1"/>
    <col min="12811" max="12811" width="5.875" style="18" customWidth="1"/>
    <col min="12812" max="12812" width="0.375" style="18" customWidth="1"/>
    <col min="12813" max="12813" width="18.375" style="18" bestFit="1" customWidth="1"/>
    <col min="12814" max="12814" width="0.375" style="18" customWidth="1"/>
    <col min="12815" max="12815" width="17.375" style="18" customWidth="1"/>
    <col min="12816" max="12816" width="0.375" style="18" customWidth="1"/>
    <col min="12817" max="12817" width="18.375" style="18" bestFit="1" customWidth="1"/>
    <col min="12818" max="12818" width="0.625" style="18" customWidth="1"/>
    <col min="12819" max="12819" width="14.75" style="18" customWidth="1"/>
    <col min="12820" max="12820" width="0.625" style="18" customWidth="1"/>
    <col min="12821" max="13056" width="9" style="18"/>
    <col min="13057" max="13057" width="0.625" style="18" customWidth="1"/>
    <col min="13058" max="13059" width="2" style="18" customWidth="1"/>
    <col min="13060" max="13060" width="0.5" style="18" customWidth="1"/>
    <col min="13061" max="13066" width="1.875" style="18" customWidth="1"/>
    <col min="13067" max="13067" width="5.875" style="18" customWidth="1"/>
    <col min="13068" max="13068" width="0.375" style="18" customWidth="1"/>
    <col min="13069" max="13069" width="18.375" style="18" bestFit="1" customWidth="1"/>
    <col min="13070" max="13070" width="0.375" style="18" customWidth="1"/>
    <col min="13071" max="13071" width="17.375" style="18" customWidth="1"/>
    <col min="13072" max="13072" width="0.375" style="18" customWidth="1"/>
    <col min="13073" max="13073" width="18.375" style="18" bestFit="1" customWidth="1"/>
    <col min="13074" max="13074" width="0.625" style="18" customWidth="1"/>
    <col min="13075" max="13075" width="14.75" style="18" customWidth="1"/>
    <col min="13076" max="13076" width="0.625" style="18" customWidth="1"/>
    <col min="13077" max="13312" width="9" style="18"/>
    <col min="13313" max="13313" width="0.625" style="18" customWidth="1"/>
    <col min="13314" max="13315" width="2" style="18" customWidth="1"/>
    <col min="13316" max="13316" width="0.5" style="18" customWidth="1"/>
    <col min="13317" max="13322" width="1.875" style="18" customWidth="1"/>
    <col min="13323" max="13323" width="5.875" style="18" customWidth="1"/>
    <col min="13324" max="13324" width="0.375" style="18" customWidth="1"/>
    <col min="13325" max="13325" width="18.375" style="18" bestFit="1" customWidth="1"/>
    <col min="13326" max="13326" width="0.375" style="18" customWidth="1"/>
    <col min="13327" max="13327" width="17.375" style="18" customWidth="1"/>
    <col min="13328" max="13328" width="0.375" style="18" customWidth="1"/>
    <col min="13329" max="13329" width="18.375" style="18" bestFit="1" customWidth="1"/>
    <col min="13330" max="13330" width="0.625" style="18" customWidth="1"/>
    <col min="13331" max="13331" width="14.75" style="18" customWidth="1"/>
    <col min="13332" max="13332" width="0.625" style="18" customWidth="1"/>
    <col min="13333" max="13568" width="9" style="18"/>
    <col min="13569" max="13569" width="0.625" style="18" customWidth="1"/>
    <col min="13570" max="13571" width="2" style="18" customWidth="1"/>
    <col min="13572" max="13572" width="0.5" style="18" customWidth="1"/>
    <col min="13573" max="13578" width="1.875" style="18" customWidth="1"/>
    <col min="13579" max="13579" width="5.875" style="18" customWidth="1"/>
    <col min="13580" max="13580" width="0.375" style="18" customWidth="1"/>
    <col min="13581" max="13581" width="18.375" style="18" bestFit="1" customWidth="1"/>
    <col min="13582" max="13582" width="0.375" style="18" customWidth="1"/>
    <col min="13583" max="13583" width="17.375" style="18" customWidth="1"/>
    <col min="13584" max="13584" width="0.375" style="18" customWidth="1"/>
    <col min="13585" max="13585" width="18.375" style="18" bestFit="1" customWidth="1"/>
    <col min="13586" max="13586" width="0.625" style="18" customWidth="1"/>
    <col min="13587" max="13587" width="14.75" style="18" customWidth="1"/>
    <col min="13588" max="13588" width="0.625" style="18" customWidth="1"/>
    <col min="13589" max="13824" width="9" style="18"/>
    <col min="13825" max="13825" width="0.625" style="18" customWidth="1"/>
    <col min="13826" max="13827" width="2" style="18" customWidth="1"/>
    <col min="13828" max="13828" width="0.5" style="18" customWidth="1"/>
    <col min="13829" max="13834" width="1.875" style="18" customWidth="1"/>
    <col min="13835" max="13835" width="5.875" style="18" customWidth="1"/>
    <col min="13836" max="13836" width="0.375" style="18" customWidth="1"/>
    <col min="13837" max="13837" width="18.375" style="18" bestFit="1" customWidth="1"/>
    <col min="13838" max="13838" width="0.375" style="18" customWidth="1"/>
    <col min="13839" max="13839" width="17.375" style="18" customWidth="1"/>
    <col min="13840" max="13840" width="0.375" style="18" customWidth="1"/>
    <col min="13841" max="13841" width="18.375" style="18" bestFit="1" customWidth="1"/>
    <col min="13842" max="13842" width="0.625" style="18" customWidth="1"/>
    <col min="13843" max="13843" width="14.75" style="18" customWidth="1"/>
    <col min="13844" max="13844" width="0.625" style="18" customWidth="1"/>
    <col min="13845" max="14080" width="9" style="18"/>
    <col min="14081" max="14081" width="0.625" style="18" customWidth="1"/>
    <col min="14082" max="14083" width="2" style="18" customWidth="1"/>
    <col min="14084" max="14084" width="0.5" style="18" customWidth="1"/>
    <col min="14085" max="14090" width="1.875" style="18" customWidth="1"/>
    <col min="14091" max="14091" width="5.875" style="18" customWidth="1"/>
    <col min="14092" max="14092" width="0.375" style="18" customWidth="1"/>
    <col min="14093" max="14093" width="18.375" style="18" bestFit="1" customWidth="1"/>
    <col min="14094" max="14094" width="0.375" style="18" customWidth="1"/>
    <col min="14095" max="14095" width="17.375" style="18" customWidth="1"/>
    <col min="14096" max="14096" width="0.375" style="18" customWidth="1"/>
    <col min="14097" max="14097" width="18.375" style="18" bestFit="1" customWidth="1"/>
    <col min="14098" max="14098" width="0.625" style="18" customWidth="1"/>
    <col min="14099" max="14099" width="14.75" style="18" customWidth="1"/>
    <col min="14100" max="14100" width="0.625" style="18" customWidth="1"/>
    <col min="14101" max="14336" width="9" style="18"/>
    <col min="14337" max="14337" width="0.625" style="18" customWidth="1"/>
    <col min="14338" max="14339" width="2" style="18" customWidth="1"/>
    <col min="14340" max="14340" width="0.5" style="18" customWidth="1"/>
    <col min="14341" max="14346" width="1.875" style="18" customWidth="1"/>
    <col min="14347" max="14347" width="5.875" style="18" customWidth="1"/>
    <col min="14348" max="14348" width="0.375" style="18" customWidth="1"/>
    <col min="14349" max="14349" width="18.375" style="18" bestFit="1" customWidth="1"/>
    <col min="14350" max="14350" width="0.375" style="18" customWidth="1"/>
    <col min="14351" max="14351" width="17.375" style="18" customWidth="1"/>
    <col min="14352" max="14352" width="0.375" style="18" customWidth="1"/>
    <col min="14353" max="14353" width="18.375" style="18" bestFit="1" customWidth="1"/>
    <col min="14354" max="14354" width="0.625" style="18" customWidth="1"/>
    <col min="14355" max="14355" width="14.75" style="18" customWidth="1"/>
    <col min="14356" max="14356" width="0.625" style="18" customWidth="1"/>
    <col min="14357" max="14592" width="9" style="18"/>
    <col min="14593" max="14593" width="0.625" style="18" customWidth="1"/>
    <col min="14594" max="14595" width="2" style="18" customWidth="1"/>
    <col min="14596" max="14596" width="0.5" style="18" customWidth="1"/>
    <col min="14597" max="14602" width="1.875" style="18" customWidth="1"/>
    <col min="14603" max="14603" width="5.875" style="18" customWidth="1"/>
    <col min="14604" max="14604" width="0.375" style="18" customWidth="1"/>
    <col min="14605" max="14605" width="18.375" style="18" bestFit="1" customWidth="1"/>
    <col min="14606" max="14606" width="0.375" style="18" customWidth="1"/>
    <col min="14607" max="14607" width="17.375" style="18" customWidth="1"/>
    <col min="14608" max="14608" width="0.375" style="18" customWidth="1"/>
    <col min="14609" max="14609" width="18.375" style="18" bestFit="1" customWidth="1"/>
    <col min="14610" max="14610" width="0.625" style="18" customWidth="1"/>
    <col min="14611" max="14611" width="14.75" style="18" customWidth="1"/>
    <col min="14612" max="14612" width="0.625" style="18" customWidth="1"/>
    <col min="14613" max="14848" width="9" style="18"/>
    <col min="14849" max="14849" width="0.625" style="18" customWidth="1"/>
    <col min="14850" max="14851" width="2" style="18" customWidth="1"/>
    <col min="14852" max="14852" width="0.5" style="18" customWidth="1"/>
    <col min="14853" max="14858" width="1.875" style="18" customWidth="1"/>
    <col min="14859" max="14859" width="5.875" style="18" customWidth="1"/>
    <col min="14860" max="14860" width="0.375" style="18" customWidth="1"/>
    <col min="14861" max="14861" width="18.375" style="18" bestFit="1" customWidth="1"/>
    <col min="14862" max="14862" width="0.375" style="18" customWidth="1"/>
    <col min="14863" max="14863" width="17.375" style="18" customWidth="1"/>
    <col min="14864" max="14864" width="0.375" style="18" customWidth="1"/>
    <col min="14865" max="14865" width="18.375" style="18" bestFit="1" customWidth="1"/>
    <col min="14866" max="14866" width="0.625" style="18" customWidth="1"/>
    <col min="14867" max="14867" width="14.75" style="18" customWidth="1"/>
    <col min="14868" max="14868" width="0.625" style="18" customWidth="1"/>
    <col min="14869" max="15104" width="9" style="18"/>
    <col min="15105" max="15105" width="0.625" style="18" customWidth="1"/>
    <col min="15106" max="15107" width="2" style="18" customWidth="1"/>
    <col min="15108" max="15108" width="0.5" style="18" customWidth="1"/>
    <col min="15109" max="15114" width="1.875" style="18" customWidth="1"/>
    <col min="15115" max="15115" width="5.875" style="18" customWidth="1"/>
    <col min="15116" max="15116" width="0.375" style="18" customWidth="1"/>
    <col min="15117" max="15117" width="18.375" style="18" bestFit="1" customWidth="1"/>
    <col min="15118" max="15118" width="0.375" style="18" customWidth="1"/>
    <col min="15119" max="15119" width="17.375" style="18" customWidth="1"/>
    <col min="15120" max="15120" width="0.375" style="18" customWidth="1"/>
    <col min="15121" max="15121" width="18.375" style="18" bestFit="1" customWidth="1"/>
    <col min="15122" max="15122" width="0.625" style="18" customWidth="1"/>
    <col min="15123" max="15123" width="14.75" style="18" customWidth="1"/>
    <col min="15124" max="15124" width="0.625" style="18" customWidth="1"/>
    <col min="15125" max="15360" width="9" style="18"/>
    <col min="15361" max="15361" width="0.625" style="18" customWidth="1"/>
    <col min="15362" max="15363" width="2" style="18" customWidth="1"/>
    <col min="15364" max="15364" width="0.5" style="18" customWidth="1"/>
    <col min="15365" max="15370" width="1.875" style="18" customWidth="1"/>
    <col min="15371" max="15371" width="5.875" style="18" customWidth="1"/>
    <col min="15372" max="15372" width="0.375" style="18" customWidth="1"/>
    <col min="15373" max="15373" width="18.375" style="18" bestFit="1" customWidth="1"/>
    <col min="15374" max="15374" width="0.375" style="18" customWidth="1"/>
    <col min="15375" max="15375" width="17.375" style="18" customWidth="1"/>
    <col min="15376" max="15376" width="0.375" style="18" customWidth="1"/>
    <col min="15377" max="15377" width="18.375" style="18" bestFit="1" customWidth="1"/>
    <col min="15378" max="15378" width="0.625" style="18" customWidth="1"/>
    <col min="15379" max="15379" width="14.75" style="18" customWidth="1"/>
    <col min="15380" max="15380" width="0.625" style="18" customWidth="1"/>
    <col min="15381" max="15616" width="9" style="18"/>
    <col min="15617" max="15617" width="0.625" style="18" customWidth="1"/>
    <col min="15618" max="15619" width="2" style="18" customWidth="1"/>
    <col min="15620" max="15620" width="0.5" style="18" customWidth="1"/>
    <col min="15621" max="15626" width="1.875" style="18" customWidth="1"/>
    <col min="15627" max="15627" width="5.875" style="18" customWidth="1"/>
    <col min="15628" max="15628" width="0.375" style="18" customWidth="1"/>
    <col min="15629" max="15629" width="18.375" style="18" bestFit="1" customWidth="1"/>
    <col min="15630" max="15630" width="0.375" style="18" customWidth="1"/>
    <col min="15631" max="15631" width="17.375" style="18" customWidth="1"/>
    <col min="15632" max="15632" width="0.375" style="18" customWidth="1"/>
    <col min="15633" max="15633" width="18.375" style="18" bestFit="1" customWidth="1"/>
    <col min="15634" max="15634" width="0.625" style="18" customWidth="1"/>
    <col min="15635" max="15635" width="14.75" style="18" customWidth="1"/>
    <col min="15636" max="15636" width="0.625" style="18" customWidth="1"/>
    <col min="15637" max="15872" width="9" style="18"/>
    <col min="15873" max="15873" width="0.625" style="18" customWidth="1"/>
    <col min="15874" max="15875" width="2" style="18" customWidth="1"/>
    <col min="15876" max="15876" width="0.5" style="18" customWidth="1"/>
    <col min="15877" max="15882" width="1.875" style="18" customWidth="1"/>
    <col min="15883" max="15883" width="5.875" style="18" customWidth="1"/>
    <col min="15884" max="15884" width="0.375" style="18" customWidth="1"/>
    <col min="15885" max="15885" width="18.375" style="18" bestFit="1" customWidth="1"/>
    <col min="15886" max="15886" width="0.375" style="18" customWidth="1"/>
    <col min="15887" max="15887" width="17.375" style="18" customWidth="1"/>
    <col min="15888" max="15888" width="0.375" style="18" customWidth="1"/>
    <col min="15889" max="15889" width="18.375" style="18" bestFit="1" customWidth="1"/>
    <col min="15890" max="15890" width="0.625" style="18" customWidth="1"/>
    <col min="15891" max="15891" width="14.75" style="18" customWidth="1"/>
    <col min="15892" max="15892" width="0.625" style="18" customWidth="1"/>
    <col min="15893" max="16128" width="9" style="18"/>
    <col min="16129" max="16129" width="0.625" style="18" customWidth="1"/>
    <col min="16130" max="16131" width="2" style="18" customWidth="1"/>
    <col min="16132" max="16132" width="0.5" style="18" customWidth="1"/>
    <col min="16133" max="16138" width="1.875" style="18" customWidth="1"/>
    <col min="16139" max="16139" width="5.875" style="18" customWidth="1"/>
    <col min="16140" max="16140" width="0.375" style="18" customWidth="1"/>
    <col min="16141" max="16141" width="18.375" style="18" bestFit="1" customWidth="1"/>
    <col min="16142" max="16142" width="0.375" style="18" customWidth="1"/>
    <col min="16143" max="16143" width="17.375" style="18" customWidth="1"/>
    <col min="16144" max="16144" width="0.375" style="18" customWidth="1"/>
    <col min="16145" max="16145" width="18.375" style="18" bestFit="1" customWidth="1"/>
    <col min="16146" max="16146" width="0.625" style="18" customWidth="1"/>
    <col min="16147" max="16147" width="14.75" style="18" customWidth="1"/>
    <col min="16148" max="16148" width="0.625" style="18" customWidth="1"/>
    <col min="16149" max="16384" width="9" style="18"/>
  </cols>
  <sheetData>
    <row r="1" spans="1:19" s="2" customFormat="1" ht="20.100000000000001" customHeight="1" x14ac:dyDescent="0.15">
      <c r="A1" s="1" t="s">
        <v>51</v>
      </c>
      <c r="B1" s="1"/>
      <c r="C1" s="1"/>
      <c r="D1" s="1"/>
      <c r="E1" s="1"/>
      <c r="F1" s="1"/>
      <c r="G1" s="1"/>
      <c r="H1" s="1"/>
      <c r="I1" s="1"/>
      <c r="J1" s="1"/>
      <c r="K1" s="1"/>
      <c r="L1" s="1"/>
      <c r="M1" s="1"/>
      <c r="N1" s="24"/>
      <c r="O1" s="24"/>
      <c r="P1" s="24"/>
      <c r="Q1" s="24"/>
      <c r="R1" s="24"/>
      <c r="S1" s="24"/>
    </row>
    <row r="2" spans="1:19" s="25" customFormat="1" ht="20.100000000000001" customHeight="1" x14ac:dyDescent="0.15">
      <c r="A2" s="3" t="s">
        <v>52</v>
      </c>
      <c r="B2" s="3"/>
      <c r="C2" s="3"/>
      <c r="D2" s="3"/>
      <c r="E2" s="3"/>
      <c r="F2" s="3"/>
      <c r="G2" s="3"/>
      <c r="H2" s="3"/>
      <c r="I2" s="3"/>
      <c r="J2" s="3"/>
      <c r="K2" s="3"/>
      <c r="L2" s="3"/>
      <c r="M2" s="3"/>
      <c r="N2" s="3"/>
      <c r="O2" s="3"/>
      <c r="P2" s="3"/>
      <c r="Q2" s="3"/>
      <c r="R2" s="3"/>
      <c r="S2" s="3"/>
    </row>
    <row r="3" spans="1:19" s="25" customFormat="1" ht="20.100000000000001" customHeight="1" x14ac:dyDescent="0.15">
      <c r="A3" s="3"/>
      <c r="B3" s="3"/>
      <c r="C3" s="3"/>
      <c r="D3" s="3"/>
      <c r="E3" s="3"/>
      <c r="F3" s="3"/>
      <c r="G3" s="3"/>
      <c r="H3" s="3"/>
      <c r="I3" s="3"/>
      <c r="J3" s="3"/>
      <c r="K3" s="3"/>
      <c r="L3" s="3"/>
      <c r="M3" s="3"/>
      <c r="N3" s="3"/>
      <c r="O3" s="3"/>
      <c r="P3" s="3"/>
      <c r="Q3" s="3"/>
      <c r="R3" s="3"/>
      <c r="S3" s="3"/>
    </row>
    <row r="4" spans="1:19" s="25" customFormat="1" ht="20.100000000000001" customHeight="1" x14ac:dyDescent="0.15">
      <c r="A4" s="5"/>
      <c r="B4" s="5"/>
      <c r="C4" s="5"/>
      <c r="D4" s="5"/>
      <c r="E4" s="5"/>
      <c r="F4" s="5"/>
      <c r="G4" s="5"/>
      <c r="H4" s="5"/>
      <c r="I4" s="5"/>
      <c r="J4" s="5"/>
      <c r="K4" s="5"/>
      <c r="L4" s="5"/>
      <c r="M4" s="5"/>
      <c r="N4" s="5"/>
      <c r="O4" s="5"/>
      <c r="P4" s="5"/>
      <c r="Q4" s="5"/>
      <c r="R4" s="7" t="s">
        <v>2</v>
      </c>
      <c r="S4" s="7"/>
    </row>
    <row r="5" spans="1:19" s="25" customFormat="1" ht="20.100000000000001" customHeight="1" x14ac:dyDescent="0.15">
      <c r="A5" s="26" t="s">
        <v>53</v>
      </c>
      <c r="B5" s="26"/>
      <c r="C5" s="26"/>
      <c r="D5" s="26"/>
      <c r="E5" s="26"/>
      <c r="F5" s="26"/>
      <c r="G5" s="26"/>
      <c r="H5" s="26"/>
      <c r="I5" s="26"/>
      <c r="J5" s="26"/>
      <c r="K5" s="26"/>
      <c r="L5" s="26"/>
      <c r="M5" s="26"/>
      <c r="N5" s="20"/>
      <c r="O5" s="20"/>
      <c r="P5" s="20"/>
      <c r="Q5" s="20"/>
      <c r="R5" s="20"/>
      <c r="S5" s="20"/>
    </row>
    <row r="6" spans="1:19" ht="18" customHeight="1" x14ac:dyDescent="0.15">
      <c r="A6" s="21" t="s">
        <v>3</v>
      </c>
      <c r="B6" s="11"/>
      <c r="C6" s="9" t="s">
        <v>54</v>
      </c>
      <c r="D6" s="9"/>
      <c r="E6" s="9"/>
      <c r="F6" s="9"/>
      <c r="G6" s="9"/>
      <c r="H6" s="9"/>
      <c r="I6" s="9"/>
      <c r="J6" s="9"/>
      <c r="K6" s="11"/>
      <c r="L6" s="11"/>
      <c r="M6" s="11"/>
      <c r="N6" s="11"/>
      <c r="O6" s="11"/>
      <c r="P6" s="11"/>
      <c r="Q6" s="11"/>
      <c r="R6" s="11"/>
      <c r="S6" s="11"/>
    </row>
    <row r="7" spans="1:19" ht="18" customHeight="1" x14ac:dyDescent="0.15">
      <c r="A7" s="11"/>
      <c r="B7" s="17" t="s">
        <v>5</v>
      </c>
      <c r="C7" s="11"/>
      <c r="D7" s="9" t="s">
        <v>55</v>
      </c>
      <c r="E7" s="9"/>
      <c r="F7" s="9"/>
      <c r="G7" s="9"/>
      <c r="H7" s="9"/>
      <c r="I7" s="9"/>
      <c r="J7" s="9"/>
      <c r="K7" s="9"/>
      <c r="L7" s="11"/>
      <c r="M7" s="14"/>
      <c r="N7" s="14"/>
      <c r="O7" s="14"/>
      <c r="P7" s="14"/>
      <c r="Q7" s="14"/>
      <c r="R7" s="14"/>
      <c r="S7" s="14"/>
    </row>
    <row r="8" spans="1:19" ht="18" customHeight="1" x14ac:dyDescent="0.15">
      <c r="A8" s="11"/>
      <c r="B8" s="11"/>
      <c r="C8" s="11" t="s">
        <v>56</v>
      </c>
      <c r="D8" s="11"/>
      <c r="E8" s="9" t="s">
        <v>57</v>
      </c>
      <c r="F8" s="9"/>
      <c r="G8" s="9"/>
      <c r="H8" s="9"/>
      <c r="I8" s="9"/>
      <c r="J8" s="9"/>
      <c r="K8" s="9"/>
      <c r="L8" s="11"/>
      <c r="M8" s="14"/>
      <c r="N8" s="14"/>
      <c r="O8" s="14">
        <v>278789391</v>
      </c>
      <c r="P8" s="14"/>
      <c r="Q8" s="14"/>
      <c r="R8" s="14"/>
      <c r="S8" s="14"/>
    </row>
    <row r="9" spans="1:19" ht="18" customHeight="1" x14ac:dyDescent="0.15">
      <c r="A9" s="11"/>
      <c r="B9" s="11"/>
      <c r="C9" s="11" t="s">
        <v>58</v>
      </c>
      <c r="D9" s="11"/>
      <c r="E9" s="9" t="s">
        <v>59</v>
      </c>
      <c r="F9" s="9"/>
      <c r="G9" s="9"/>
      <c r="H9" s="9"/>
      <c r="I9" s="9"/>
      <c r="J9" s="9"/>
      <c r="K9" s="9"/>
      <c r="L9" s="11"/>
      <c r="M9" s="14">
        <v>564294002</v>
      </c>
      <c r="N9" s="14"/>
      <c r="O9" s="14"/>
      <c r="P9" s="14"/>
      <c r="Q9" s="14"/>
      <c r="R9" s="14"/>
      <c r="S9" s="14"/>
    </row>
    <row r="10" spans="1:19" ht="18" customHeight="1" x14ac:dyDescent="0.15">
      <c r="A10" s="11"/>
      <c r="B10" s="11"/>
      <c r="C10" s="11"/>
      <c r="D10" s="11"/>
      <c r="E10" s="9" t="s">
        <v>60</v>
      </c>
      <c r="F10" s="9"/>
      <c r="G10" s="9"/>
      <c r="H10" s="9"/>
      <c r="I10" s="9"/>
      <c r="J10" s="9"/>
      <c r="K10" s="9"/>
      <c r="L10" s="11"/>
      <c r="M10" s="15">
        <v>-345984193</v>
      </c>
      <c r="N10" s="14"/>
      <c r="O10" s="14">
        <f>M9+M10</f>
        <v>218309809</v>
      </c>
      <c r="P10" s="14"/>
      <c r="Q10" s="14"/>
      <c r="R10" s="14"/>
      <c r="S10" s="14"/>
    </row>
    <row r="11" spans="1:19" ht="18" customHeight="1" x14ac:dyDescent="0.15">
      <c r="A11" s="11"/>
      <c r="B11" s="11"/>
      <c r="C11" s="11" t="s">
        <v>61</v>
      </c>
      <c r="D11" s="11"/>
      <c r="E11" s="9" t="s">
        <v>62</v>
      </c>
      <c r="F11" s="9"/>
      <c r="G11" s="9"/>
      <c r="H11" s="9"/>
      <c r="I11" s="9"/>
      <c r="J11" s="9"/>
      <c r="K11" s="9"/>
      <c r="L11" s="11"/>
      <c r="M11" s="14">
        <v>14898043140</v>
      </c>
      <c r="N11" s="14"/>
      <c r="O11" s="14"/>
      <c r="P11" s="14"/>
      <c r="Q11" s="14"/>
      <c r="R11" s="14"/>
      <c r="S11" s="14"/>
    </row>
    <row r="12" spans="1:19" ht="18" customHeight="1" x14ac:dyDescent="0.15">
      <c r="A12" s="11"/>
      <c r="B12" s="11"/>
      <c r="C12" s="11"/>
      <c r="D12" s="11"/>
      <c r="E12" s="9" t="s">
        <v>60</v>
      </c>
      <c r="F12" s="9"/>
      <c r="G12" s="9"/>
      <c r="H12" s="9"/>
      <c r="I12" s="9"/>
      <c r="J12" s="9"/>
      <c r="K12" s="9"/>
      <c r="L12" s="11"/>
      <c r="M12" s="15">
        <v>-3316910085</v>
      </c>
      <c r="N12" s="14"/>
      <c r="O12" s="14">
        <f>M11+M12</f>
        <v>11581133055</v>
      </c>
      <c r="P12" s="14"/>
      <c r="Q12" s="14"/>
      <c r="R12" s="14"/>
      <c r="S12" s="14"/>
    </row>
    <row r="13" spans="1:19" ht="18" customHeight="1" x14ac:dyDescent="0.15">
      <c r="A13" s="11"/>
      <c r="B13" s="11"/>
      <c r="C13" s="11" t="s">
        <v>63</v>
      </c>
      <c r="D13" s="11"/>
      <c r="E13" s="9" t="s">
        <v>64</v>
      </c>
      <c r="F13" s="9"/>
      <c r="G13" s="9"/>
      <c r="H13" s="9"/>
      <c r="I13" s="9"/>
      <c r="J13" s="9"/>
      <c r="K13" s="9"/>
      <c r="L13" s="11"/>
      <c r="M13" s="14">
        <v>2206109041</v>
      </c>
      <c r="N13" s="14"/>
      <c r="O13" s="14"/>
      <c r="P13" s="14"/>
      <c r="Q13" s="14"/>
      <c r="R13" s="14"/>
      <c r="S13" s="14"/>
    </row>
    <row r="14" spans="1:19" ht="18" customHeight="1" x14ac:dyDescent="0.15">
      <c r="A14" s="11"/>
      <c r="B14" s="11"/>
      <c r="C14" s="11"/>
      <c r="D14" s="11"/>
      <c r="E14" s="9" t="s">
        <v>60</v>
      </c>
      <c r="F14" s="9"/>
      <c r="G14" s="9"/>
      <c r="H14" s="9"/>
      <c r="I14" s="9"/>
      <c r="J14" s="9"/>
      <c r="K14" s="9"/>
      <c r="L14" s="11"/>
      <c r="M14" s="15">
        <v>-1979149022</v>
      </c>
      <c r="N14" s="14"/>
      <c r="O14" s="14">
        <f>M13+M14</f>
        <v>226960019</v>
      </c>
      <c r="P14" s="14"/>
      <c r="Q14" s="14"/>
      <c r="R14" s="14"/>
      <c r="S14" s="14"/>
    </row>
    <row r="15" spans="1:19" ht="18" customHeight="1" x14ac:dyDescent="0.15">
      <c r="A15" s="11"/>
      <c r="B15" s="11"/>
      <c r="C15" s="11" t="s">
        <v>65</v>
      </c>
      <c r="D15" s="11"/>
      <c r="E15" s="9" t="s">
        <v>66</v>
      </c>
      <c r="F15" s="9"/>
      <c r="G15" s="9"/>
      <c r="H15" s="9"/>
      <c r="I15" s="9"/>
      <c r="J15" s="9"/>
      <c r="K15" s="9"/>
      <c r="L15" s="11"/>
      <c r="M15" s="14">
        <v>752200</v>
      </c>
      <c r="N15" s="14"/>
      <c r="O15" s="14"/>
      <c r="P15" s="14"/>
      <c r="Q15" s="14"/>
      <c r="R15" s="14"/>
      <c r="S15" s="14"/>
    </row>
    <row r="16" spans="1:19" ht="18" customHeight="1" x14ac:dyDescent="0.15">
      <c r="A16" s="11"/>
      <c r="B16" s="11"/>
      <c r="C16" s="11"/>
      <c r="D16" s="11"/>
      <c r="E16" s="9" t="s">
        <v>60</v>
      </c>
      <c r="F16" s="9"/>
      <c r="G16" s="9"/>
      <c r="H16" s="9"/>
      <c r="I16" s="9"/>
      <c r="J16" s="9"/>
      <c r="K16" s="9"/>
      <c r="L16" s="11"/>
      <c r="M16" s="15">
        <v>-714590</v>
      </c>
      <c r="N16" s="14"/>
      <c r="O16" s="14">
        <f>M15+M16</f>
        <v>37610</v>
      </c>
      <c r="P16" s="14"/>
      <c r="Q16" s="14"/>
      <c r="R16" s="14"/>
      <c r="S16" s="14"/>
    </row>
    <row r="17" spans="1:19" ht="18" customHeight="1" x14ac:dyDescent="0.15">
      <c r="A17" s="11"/>
      <c r="B17" s="11"/>
      <c r="C17" s="11" t="s">
        <v>67</v>
      </c>
      <c r="D17" s="11"/>
      <c r="E17" s="10" t="s">
        <v>68</v>
      </c>
      <c r="F17" s="10"/>
      <c r="G17" s="10"/>
      <c r="H17" s="10"/>
      <c r="I17" s="10"/>
      <c r="J17" s="10"/>
      <c r="K17" s="10"/>
      <c r="L17" s="11"/>
      <c r="M17" s="14">
        <v>29786166</v>
      </c>
      <c r="N17" s="14"/>
      <c r="O17" s="14"/>
      <c r="P17" s="14"/>
      <c r="Q17" s="14"/>
      <c r="R17" s="14"/>
      <c r="S17" s="14"/>
    </row>
    <row r="18" spans="1:19" ht="18" customHeight="1" x14ac:dyDescent="0.15">
      <c r="A18" s="11"/>
      <c r="B18" s="11"/>
      <c r="C18" s="11"/>
      <c r="D18" s="11"/>
      <c r="E18" s="9" t="s">
        <v>60</v>
      </c>
      <c r="F18" s="9"/>
      <c r="G18" s="9"/>
      <c r="H18" s="9"/>
      <c r="I18" s="9"/>
      <c r="J18" s="9"/>
      <c r="K18" s="9"/>
      <c r="L18" s="11"/>
      <c r="M18" s="15">
        <v>-28296858</v>
      </c>
      <c r="N18" s="14"/>
      <c r="O18" s="14">
        <f>M17+M18</f>
        <v>1489308</v>
      </c>
      <c r="P18" s="14"/>
      <c r="Q18" s="14"/>
      <c r="R18" s="14"/>
      <c r="S18" s="14"/>
    </row>
    <row r="19" spans="1:19" ht="18" customHeight="1" x14ac:dyDescent="0.15">
      <c r="A19" s="11"/>
      <c r="B19" s="11"/>
      <c r="C19" s="11" t="s">
        <v>69</v>
      </c>
      <c r="D19" s="11"/>
      <c r="E19" s="9" t="s">
        <v>70</v>
      </c>
      <c r="F19" s="9"/>
      <c r="G19" s="9"/>
      <c r="H19" s="9"/>
      <c r="I19" s="9"/>
      <c r="J19" s="9"/>
      <c r="K19" s="9"/>
      <c r="L19" s="11"/>
      <c r="M19" s="14">
        <v>0</v>
      </c>
      <c r="N19" s="14"/>
      <c r="O19" s="11"/>
      <c r="P19" s="14"/>
      <c r="Q19" s="14"/>
      <c r="R19" s="14"/>
      <c r="S19" s="14"/>
    </row>
    <row r="20" spans="1:19" ht="18" customHeight="1" x14ac:dyDescent="0.15">
      <c r="A20" s="11"/>
      <c r="B20" s="11"/>
      <c r="C20" s="11"/>
      <c r="D20" s="11"/>
      <c r="E20" s="9" t="s">
        <v>60</v>
      </c>
      <c r="F20" s="9"/>
      <c r="G20" s="9"/>
      <c r="H20" s="9"/>
      <c r="I20" s="9"/>
      <c r="J20" s="9"/>
      <c r="K20" s="9"/>
      <c r="L20" s="11"/>
      <c r="M20" s="15">
        <v>0</v>
      </c>
      <c r="N20" s="14"/>
      <c r="O20" s="14">
        <f>M19+M20</f>
        <v>0</v>
      </c>
      <c r="P20" s="14"/>
      <c r="Q20" s="14"/>
      <c r="R20" s="14"/>
      <c r="S20" s="14"/>
    </row>
    <row r="21" spans="1:19" ht="18" customHeight="1" x14ac:dyDescent="0.15">
      <c r="A21" s="11"/>
      <c r="B21" s="11"/>
      <c r="C21" s="11" t="s">
        <v>71</v>
      </c>
      <c r="D21" s="11"/>
      <c r="E21" s="9" t="s">
        <v>72</v>
      </c>
      <c r="F21" s="9"/>
      <c r="G21" s="9"/>
      <c r="H21" s="9"/>
      <c r="I21" s="9"/>
      <c r="J21" s="9"/>
      <c r="K21" s="9"/>
      <c r="L21" s="11"/>
      <c r="M21" s="14"/>
      <c r="N21" s="14"/>
      <c r="O21" s="15">
        <v>16741656</v>
      </c>
      <c r="P21" s="14"/>
      <c r="Q21" s="14"/>
      <c r="R21" s="14"/>
      <c r="S21" s="14"/>
    </row>
    <row r="22" spans="1:19" ht="18" customHeight="1" x14ac:dyDescent="0.15">
      <c r="A22" s="11"/>
      <c r="B22" s="11"/>
      <c r="C22" s="11"/>
      <c r="D22" s="11"/>
      <c r="E22" s="10" t="s">
        <v>73</v>
      </c>
      <c r="F22" s="10"/>
      <c r="G22" s="10"/>
      <c r="H22" s="10"/>
      <c r="I22" s="10"/>
      <c r="J22" s="10"/>
      <c r="K22" s="10"/>
      <c r="L22" s="11"/>
      <c r="M22" s="14"/>
      <c r="N22" s="14"/>
      <c r="O22" s="14"/>
      <c r="P22" s="14"/>
      <c r="Q22" s="14">
        <f>SUM(O8:O21)</f>
        <v>12323460848</v>
      </c>
      <c r="R22" s="14"/>
      <c r="S22" s="14"/>
    </row>
    <row r="23" spans="1:19" ht="18" customHeight="1" x14ac:dyDescent="0.15">
      <c r="A23" s="11"/>
      <c r="B23" s="17" t="s">
        <v>74</v>
      </c>
      <c r="C23" s="11"/>
      <c r="D23" s="9" t="s">
        <v>75</v>
      </c>
      <c r="E23" s="9"/>
      <c r="F23" s="9"/>
      <c r="G23" s="9"/>
      <c r="H23" s="9"/>
      <c r="I23" s="9"/>
      <c r="J23" s="9"/>
      <c r="K23" s="9"/>
      <c r="L23" s="11"/>
      <c r="M23" s="14"/>
      <c r="N23" s="14"/>
      <c r="O23" s="14"/>
      <c r="P23" s="14"/>
      <c r="Q23" s="14"/>
      <c r="R23" s="14"/>
      <c r="S23" s="14"/>
    </row>
    <row r="24" spans="1:19" ht="18" customHeight="1" x14ac:dyDescent="0.15">
      <c r="A24" s="11"/>
      <c r="B24" s="17"/>
      <c r="C24" s="11" t="s">
        <v>56</v>
      </c>
      <c r="D24" s="11"/>
      <c r="E24" s="9" t="s">
        <v>76</v>
      </c>
      <c r="F24" s="9"/>
      <c r="G24" s="9"/>
      <c r="H24" s="9"/>
      <c r="I24" s="9"/>
      <c r="J24" s="9"/>
      <c r="K24" s="9"/>
      <c r="L24" s="11"/>
      <c r="M24" s="14"/>
      <c r="N24" s="14"/>
      <c r="O24" s="14">
        <v>75100</v>
      </c>
      <c r="P24" s="14"/>
      <c r="Q24" s="14"/>
      <c r="R24" s="14"/>
      <c r="S24" s="14"/>
    </row>
    <row r="25" spans="1:19" ht="18" customHeight="1" x14ac:dyDescent="0.15">
      <c r="A25" s="11"/>
      <c r="B25" s="11"/>
      <c r="C25" s="11" t="s">
        <v>58</v>
      </c>
      <c r="D25" s="11"/>
      <c r="E25" s="9" t="s">
        <v>77</v>
      </c>
      <c r="F25" s="9"/>
      <c r="G25" s="9"/>
      <c r="H25" s="9"/>
      <c r="I25" s="9"/>
      <c r="J25" s="9"/>
      <c r="K25" s="9"/>
      <c r="L25" s="11"/>
      <c r="M25" s="14"/>
      <c r="N25" s="14"/>
      <c r="O25" s="14">
        <v>1536606071</v>
      </c>
      <c r="P25" s="14"/>
      <c r="Q25" s="14"/>
      <c r="R25" s="14"/>
      <c r="S25" s="14"/>
    </row>
    <row r="26" spans="1:19" ht="18" customHeight="1" x14ac:dyDescent="0.15">
      <c r="A26" s="11"/>
      <c r="B26" s="11"/>
      <c r="C26" s="11" t="s">
        <v>61</v>
      </c>
      <c r="D26" s="11"/>
      <c r="E26" s="9" t="s">
        <v>78</v>
      </c>
      <c r="F26" s="9"/>
      <c r="G26" s="9"/>
      <c r="H26" s="9"/>
      <c r="I26" s="9"/>
      <c r="J26" s="9"/>
      <c r="K26" s="9"/>
      <c r="L26" s="11"/>
      <c r="M26" s="14"/>
      <c r="N26" s="14"/>
      <c r="O26" s="15">
        <v>0</v>
      </c>
      <c r="P26" s="14"/>
      <c r="Q26" s="14"/>
      <c r="R26" s="14"/>
      <c r="S26" s="14"/>
    </row>
    <row r="27" spans="1:19" ht="18" customHeight="1" x14ac:dyDescent="0.15">
      <c r="A27" s="11"/>
      <c r="B27" s="11"/>
      <c r="C27" s="11"/>
      <c r="D27" s="11"/>
      <c r="E27" s="10" t="s">
        <v>79</v>
      </c>
      <c r="F27" s="10"/>
      <c r="G27" s="10"/>
      <c r="H27" s="10"/>
      <c r="I27" s="10"/>
      <c r="J27" s="10"/>
      <c r="K27" s="10"/>
      <c r="L27" s="11"/>
      <c r="M27" s="14"/>
      <c r="N27" s="14"/>
      <c r="O27" s="14"/>
      <c r="P27" s="14"/>
      <c r="Q27" s="14">
        <f>SUM(O24:O26)</f>
        <v>1536681171</v>
      </c>
      <c r="R27" s="14"/>
      <c r="S27" s="14"/>
    </row>
    <row r="28" spans="1:19" ht="18" customHeight="1" x14ac:dyDescent="0.15">
      <c r="A28" s="11"/>
      <c r="B28" s="17" t="s">
        <v>9</v>
      </c>
      <c r="C28" s="11"/>
      <c r="D28" s="9" t="s">
        <v>80</v>
      </c>
      <c r="E28" s="9"/>
      <c r="F28" s="9"/>
      <c r="G28" s="9"/>
      <c r="H28" s="9"/>
      <c r="I28" s="9"/>
      <c r="J28" s="9"/>
      <c r="K28" s="9"/>
      <c r="L28" s="11"/>
      <c r="M28" s="14"/>
      <c r="N28" s="14"/>
      <c r="O28" s="14"/>
      <c r="P28" s="14"/>
      <c r="Q28" s="14"/>
      <c r="R28" s="14"/>
      <c r="S28" s="14"/>
    </row>
    <row r="29" spans="1:19" ht="18" customHeight="1" x14ac:dyDescent="0.15">
      <c r="A29" s="11"/>
      <c r="B29" s="17"/>
      <c r="C29" s="11" t="s">
        <v>56</v>
      </c>
      <c r="D29" s="11"/>
      <c r="E29" s="9" t="s">
        <v>81</v>
      </c>
      <c r="F29" s="9"/>
      <c r="G29" s="9"/>
      <c r="H29" s="9"/>
      <c r="I29" s="9"/>
      <c r="J29" s="9"/>
      <c r="K29" s="9"/>
      <c r="L29" s="11"/>
      <c r="M29" s="14"/>
      <c r="N29" s="14"/>
      <c r="O29" s="14">
        <v>0</v>
      </c>
      <c r="P29" s="14"/>
      <c r="Q29" s="14"/>
      <c r="R29" s="14"/>
      <c r="S29" s="14"/>
    </row>
    <row r="30" spans="1:19" ht="18" customHeight="1" x14ac:dyDescent="0.15">
      <c r="A30" s="11"/>
      <c r="B30" s="11"/>
      <c r="C30" s="11" t="s">
        <v>58</v>
      </c>
      <c r="D30" s="11"/>
      <c r="E30" s="9" t="s">
        <v>82</v>
      </c>
      <c r="F30" s="9"/>
      <c r="G30" s="9"/>
      <c r="H30" s="9"/>
      <c r="I30" s="9"/>
      <c r="J30" s="9"/>
      <c r="K30" s="9"/>
      <c r="L30" s="11"/>
      <c r="M30" s="14"/>
      <c r="N30" s="14"/>
      <c r="O30" s="14">
        <v>0</v>
      </c>
      <c r="P30" s="14"/>
      <c r="Q30" s="14"/>
      <c r="R30" s="14"/>
      <c r="S30" s="14"/>
    </row>
    <row r="31" spans="1:19" ht="18" customHeight="1" x14ac:dyDescent="0.15">
      <c r="A31" s="11"/>
      <c r="B31" s="11"/>
      <c r="C31" s="11" t="s">
        <v>61</v>
      </c>
      <c r="D31" s="11"/>
      <c r="E31" s="9" t="s">
        <v>83</v>
      </c>
      <c r="F31" s="9"/>
      <c r="G31" s="9"/>
      <c r="H31" s="9"/>
      <c r="I31" s="9"/>
      <c r="J31" s="9"/>
      <c r="K31" s="9"/>
      <c r="L31" s="11"/>
      <c r="M31" s="14"/>
      <c r="N31" s="14"/>
      <c r="O31" s="15">
        <v>366000</v>
      </c>
      <c r="P31" s="14"/>
      <c r="Q31" s="14"/>
      <c r="R31" s="14"/>
      <c r="S31" s="14"/>
    </row>
    <row r="32" spans="1:19" ht="18" customHeight="1" x14ac:dyDescent="0.15">
      <c r="A32" s="11"/>
      <c r="B32" s="11"/>
      <c r="C32" s="11"/>
      <c r="D32" s="11"/>
      <c r="E32" s="9" t="s">
        <v>84</v>
      </c>
      <c r="F32" s="9"/>
      <c r="G32" s="9"/>
      <c r="H32" s="9"/>
      <c r="I32" s="9"/>
      <c r="J32" s="9"/>
      <c r="K32" s="9"/>
      <c r="L32" s="11"/>
      <c r="M32" s="14"/>
      <c r="N32" s="14"/>
      <c r="O32" s="14"/>
      <c r="P32" s="14"/>
      <c r="Q32" s="15">
        <f>SUM(O29:O31)</f>
        <v>366000</v>
      </c>
      <c r="R32" s="14"/>
      <c r="S32" s="14"/>
    </row>
    <row r="33" spans="1:19" ht="18" customHeight="1" x14ac:dyDescent="0.15">
      <c r="A33" s="11"/>
      <c r="B33" s="11"/>
      <c r="C33" s="11"/>
      <c r="D33" s="11"/>
      <c r="E33" s="9" t="s">
        <v>85</v>
      </c>
      <c r="F33" s="9"/>
      <c r="G33" s="9"/>
      <c r="H33" s="9"/>
      <c r="I33" s="9"/>
      <c r="J33" s="9"/>
      <c r="K33" s="9"/>
      <c r="L33" s="11"/>
      <c r="M33" s="14"/>
      <c r="N33" s="14"/>
      <c r="O33" s="14"/>
      <c r="P33" s="14"/>
      <c r="Q33" s="14"/>
      <c r="R33" s="14"/>
      <c r="S33" s="14">
        <f>SUM(Q22:Q32)</f>
        <v>13860508019</v>
      </c>
    </row>
    <row r="34" spans="1:19" ht="18" customHeight="1" x14ac:dyDescent="0.15">
      <c r="A34" s="21" t="s">
        <v>11</v>
      </c>
      <c r="B34" s="11"/>
      <c r="C34" s="9" t="s">
        <v>86</v>
      </c>
      <c r="D34" s="9"/>
      <c r="E34" s="9"/>
      <c r="F34" s="9"/>
      <c r="G34" s="9"/>
      <c r="H34" s="9"/>
      <c r="I34" s="9"/>
      <c r="J34" s="9"/>
      <c r="K34" s="27"/>
      <c r="L34" s="11"/>
      <c r="M34" s="14"/>
      <c r="N34" s="14"/>
      <c r="O34" s="14"/>
      <c r="P34" s="14"/>
      <c r="Q34" s="14"/>
      <c r="R34" s="14"/>
      <c r="S34" s="14"/>
    </row>
    <row r="35" spans="1:19" ht="18" customHeight="1" x14ac:dyDescent="0.15">
      <c r="A35" s="11"/>
      <c r="B35" s="17" t="s">
        <v>5</v>
      </c>
      <c r="C35" s="11"/>
      <c r="D35" s="9" t="s">
        <v>87</v>
      </c>
      <c r="E35" s="9"/>
      <c r="F35" s="9"/>
      <c r="G35" s="9"/>
      <c r="H35" s="9"/>
      <c r="I35" s="9"/>
      <c r="J35" s="9"/>
      <c r="K35" s="9"/>
      <c r="L35" s="11"/>
      <c r="M35" s="14"/>
      <c r="N35" s="14"/>
      <c r="O35" s="14"/>
      <c r="P35" s="14"/>
      <c r="Q35" s="14">
        <v>639696109</v>
      </c>
      <c r="R35" s="14"/>
      <c r="S35" s="14"/>
    </row>
    <row r="36" spans="1:19" ht="18" customHeight="1" x14ac:dyDescent="0.15">
      <c r="A36" s="11"/>
      <c r="B36" s="17" t="s">
        <v>74</v>
      </c>
      <c r="C36" s="11"/>
      <c r="D36" s="9" t="s">
        <v>88</v>
      </c>
      <c r="E36" s="9"/>
      <c r="F36" s="9"/>
      <c r="G36" s="9"/>
      <c r="H36" s="9"/>
      <c r="I36" s="9"/>
      <c r="J36" s="9"/>
      <c r="K36" s="9"/>
      <c r="L36" s="11"/>
      <c r="M36" s="14"/>
      <c r="N36" s="14"/>
      <c r="O36" s="14">
        <v>23624590</v>
      </c>
      <c r="P36" s="14"/>
      <c r="Q36" s="14"/>
      <c r="R36" s="14"/>
      <c r="S36" s="14"/>
    </row>
    <row r="37" spans="1:19" ht="18" customHeight="1" x14ac:dyDescent="0.15">
      <c r="A37" s="11"/>
      <c r="B37" s="17"/>
      <c r="C37" s="11"/>
      <c r="D37" s="9" t="s">
        <v>89</v>
      </c>
      <c r="E37" s="9"/>
      <c r="F37" s="9"/>
      <c r="G37" s="9"/>
      <c r="H37" s="9"/>
      <c r="I37" s="9"/>
      <c r="J37" s="9"/>
      <c r="K37" s="9"/>
      <c r="L37" s="11"/>
      <c r="M37" s="14"/>
      <c r="N37" s="14"/>
      <c r="O37" s="15">
        <v>-792392</v>
      </c>
      <c r="P37" s="14"/>
      <c r="Q37" s="14">
        <f>O36+O37</f>
        <v>22832198</v>
      </c>
      <c r="R37" s="14"/>
      <c r="S37" s="14"/>
    </row>
    <row r="38" spans="1:19" ht="18" customHeight="1" x14ac:dyDescent="0.15">
      <c r="A38" s="11"/>
      <c r="B38" s="17" t="s">
        <v>15</v>
      </c>
      <c r="C38" s="11"/>
      <c r="D38" s="9" t="s">
        <v>90</v>
      </c>
      <c r="E38" s="9"/>
      <c r="F38" s="9"/>
      <c r="G38" s="9"/>
      <c r="H38" s="9"/>
      <c r="I38" s="9"/>
      <c r="J38" s="9"/>
      <c r="K38" s="9"/>
      <c r="L38" s="11"/>
      <c r="M38" s="14"/>
      <c r="N38" s="14"/>
      <c r="O38" s="14"/>
      <c r="P38" s="14"/>
      <c r="Q38" s="14">
        <v>0</v>
      </c>
      <c r="R38" s="14"/>
      <c r="S38" s="14"/>
    </row>
    <row r="39" spans="1:19" ht="18" customHeight="1" x14ac:dyDescent="0.15">
      <c r="A39" s="11"/>
      <c r="B39" s="17" t="s">
        <v>17</v>
      </c>
      <c r="C39" s="11"/>
      <c r="D39" s="9" t="s">
        <v>91</v>
      </c>
      <c r="E39" s="9"/>
      <c r="F39" s="9"/>
      <c r="G39" s="9"/>
      <c r="H39" s="9"/>
      <c r="I39" s="9"/>
      <c r="J39" s="9"/>
      <c r="K39" s="9"/>
      <c r="L39" s="11"/>
      <c r="M39" s="14"/>
      <c r="N39" s="14"/>
      <c r="O39" s="14"/>
      <c r="P39" s="14"/>
      <c r="Q39" s="15">
        <v>0</v>
      </c>
      <c r="R39" s="14"/>
      <c r="S39" s="14"/>
    </row>
    <row r="40" spans="1:19" ht="18" customHeight="1" x14ac:dyDescent="0.15">
      <c r="A40" s="11"/>
      <c r="B40" s="11"/>
      <c r="C40" s="11"/>
      <c r="D40" s="11"/>
      <c r="E40" s="9" t="s">
        <v>92</v>
      </c>
      <c r="F40" s="9"/>
      <c r="G40" s="9"/>
      <c r="H40" s="9"/>
      <c r="I40" s="9"/>
      <c r="J40" s="9"/>
      <c r="K40" s="9"/>
      <c r="L40" s="11"/>
      <c r="M40" s="14"/>
      <c r="N40" s="14"/>
      <c r="O40" s="14"/>
      <c r="P40" s="14"/>
      <c r="Q40" s="14"/>
      <c r="R40" s="14"/>
      <c r="S40" s="15">
        <f>SUM(Q35:Q39)</f>
        <v>662528307</v>
      </c>
    </row>
    <row r="41" spans="1:19" ht="18" customHeight="1" thickBot="1" x14ac:dyDescent="0.2">
      <c r="A41" s="11"/>
      <c r="B41" s="11"/>
      <c r="C41" s="11"/>
      <c r="D41" s="11"/>
      <c r="E41" s="9" t="s">
        <v>93</v>
      </c>
      <c r="F41" s="9"/>
      <c r="G41" s="9"/>
      <c r="H41" s="9"/>
      <c r="I41" s="9"/>
      <c r="J41" s="9"/>
      <c r="K41" s="9"/>
      <c r="L41" s="11"/>
      <c r="M41" s="14"/>
      <c r="N41" s="14"/>
      <c r="O41" s="14"/>
      <c r="P41" s="14"/>
      <c r="Q41" s="14"/>
      <c r="R41" s="14"/>
      <c r="S41" s="28">
        <f>S33+S40</f>
        <v>14523036326</v>
      </c>
    </row>
    <row r="42" spans="1:19" s="25" customFormat="1" ht="18" customHeight="1" thickTop="1" x14ac:dyDescent="0.15">
      <c r="A42" s="5"/>
      <c r="B42" s="5"/>
      <c r="C42" s="5"/>
      <c r="D42" s="5"/>
      <c r="E42" s="5"/>
      <c r="F42" s="5"/>
      <c r="G42" s="5"/>
      <c r="H42" s="5"/>
      <c r="I42" s="5"/>
      <c r="J42" s="5"/>
      <c r="K42" s="5"/>
      <c r="L42" s="5"/>
      <c r="M42" s="6"/>
      <c r="N42" s="6"/>
      <c r="O42" s="6"/>
      <c r="P42" s="6"/>
      <c r="Q42" s="6"/>
      <c r="R42" s="6"/>
      <c r="S42" s="6"/>
    </row>
    <row r="43" spans="1:19" s="25" customFormat="1" ht="20.100000000000001" customHeight="1" x14ac:dyDescent="0.15">
      <c r="A43" s="26" t="s">
        <v>94</v>
      </c>
      <c r="B43" s="26"/>
      <c r="C43" s="26"/>
      <c r="D43" s="26"/>
      <c r="E43" s="26"/>
      <c r="F43" s="26"/>
      <c r="G43" s="26"/>
      <c r="H43" s="26"/>
      <c r="I43" s="26"/>
      <c r="J43" s="26"/>
      <c r="K43" s="26"/>
      <c r="L43" s="26"/>
      <c r="M43" s="26"/>
      <c r="N43" s="20"/>
      <c r="O43" s="20"/>
      <c r="P43" s="20"/>
      <c r="Q43" s="20"/>
      <c r="R43" s="20"/>
      <c r="S43" s="20"/>
    </row>
    <row r="44" spans="1:19" ht="18" customHeight="1" x14ac:dyDescent="0.15">
      <c r="A44" s="21" t="s">
        <v>35</v>
      </c>
      <c r="B44" s="11"/>
      <c r="C44" s="9" t="s">
        <v>95</v>
      </c>
      <c r="D44" s="9"/>
      <c r="E44" s="9"/>
      <c r="F44" s="9"/>
      <c r="G44" s="9"/>
      <c r="H44" s="9"/>
      <c r="I44" s="9"/>
      <c r="J44" s="9"/>
      <c r="K44" s="27"/>
      <c r="L44" s="11"/>
      <c r="M44" s="12"/>
      <c r="N44" s="12"/>
      <c r="O44" s="12"/>
      <c r="P44" s="12"/>
      <c r="Q44" s="12"/>
      <c r="R44" s="12"/>
      <c r="S44" s="12"/>
    </row>
    <row r="45" spans="1:19" ht="18" customHeight="1" x14ac:dyDescent="0.15">
      <c r="A45" s="11"/>
      <c r="B45" s="17" t="s">
        <v>5</v>
      </c>
      <c r="C45" s="11"/>
      <c r="D45" s="9" t="s">
        <v>96</v>
      </c>
      <c r="E45" s="9"/>
      <c r="F45" s="9"/>
      <c r="G45" s="9"/>
      <c r="H45" s="9"/>
      <c r="I45" s="9"/>
      <c r="J45" s="9"/>
      <c r="K45" s="9"/>
      <c r="L45" s="11"/>
      <c r="M45" s="14"/>
      <c r="N45" s="14"/>
      <c r="O45" s="14"/>
      <c r="P45" s="14"/>
      <c r="Q45" s="14"/>
      <c r="R45" s="14"/>
      <c r="S45" s="14"/>
    </row>
    <row r="46" spans="1:19" ht="18" customHeight="1" x14ac:dyDescent="0.15">
      <c r="A46" s="11"/>
      <c r="B46" s="11"/>
      <c r="C46" s="11" t="s">
        <v>56</v>
      </c>
      <c r="D46" s="11"/>
      <c r="E46" s="9" t="s">
        <v>97</v>
      </c>
      <c r="F46" s="9"/>
      <c r="G46" s="9"/>
      <c r="H46" s="9"/>
      <c r="I46" s="9"/>
      <c r="J46" s="9"/>
      <c r="K46" s="9"/>
      <c r="L46" s="11"/>
      <c r="M46" s="14"/>
      <c r="N46" s="14"/>
      <c r="O46" s="14"/>
      <c r="P46" s="14"/>
      <c r="Q46" s="14"/>
      <c r="R46" s="14"/>
      <c r="S46" s="14"/>
    </row>
    <row r="47" spans="1:19" ht="18" customHeight="1" x14ac:dyDescent="0.15">
      <c r="A47" s="11"/>
      <c r="B47" s="11"/>
      <c r="C47" s="11"/>
      <c r="D47" s="11"/>
      <c r="E47" s="9" t="s">
        <v>98</v>
      </c>
      <c r="F47" s="9"/>
      <c r="G47" s="9"/>
      <c r="H47" s="9"/>
      <c r="I47" s="9"/>
      <c r="J47" s="9"/>
      <c r="K47" s="9"/>
      <c r="L47" s="11"/>
      <c r="M47" s="14"/>
      <c r="N47" s="14"/>
      <c r="O47" s="14">
        <v>7222953299</v>
      </c>
      <c r="P47" s="14"/>
      <c r="Q47" s="14"/>
      <c r="R47" s="14"/>
      <c r="S47" s="14"/>
    </row>
    <row r="48" spans="1:19" ht="18" customHeight="1" x14ac:dyDescent="0.15">
      <c r="A48" s="11"/>
      <c r="B48" s="11"/>
      <c r="C48" s="11" t="s">
        <v>58</v>
      </c>
      <c r="D48" s="11"/>
      <c r="E48" s="9" t="s">
        <v>99</v>
      </c>
      <c r="F48" s="9"/>
      <c r="G48" s="9"/>
      <c r="H48" s="9"/>
      <c r="I48" s="9"/>
      <c r="J48" s="9"/>
      <c r="K48" s="9"/>
      <c r="L48" s="11"/>
      <c r="M48" s="14"/>
      <c r="N48" s="14"/>
      <c r="O48" s="15">
        <v>0</v>
      </c>
      <c r="P48" s="14"/>
      <c r="Q48" s="14"/>
      <c r="R48" s="14"/>
      <c r="S48" s="14"/>
    </row>
    <row r="49" spans="1:19" ht="18" customHeight="1" x14ac:dyDescent="0.15">
      <c r="A49" s="11"/>
      <c r="B49" s="11"/>
      <c r="C49" s="29"/>
      <c r="D49" s="29"/>
      <c r="E49" s="9" t="s">
        <v>100</v>
      </c>
      <c r="F49" s="9"/>
      <c r="G49" s="9"/>
      <c r="H49" s="9"/>
      <c r="I49" s="9"/>
      <c r="J49" s="9"/>
      <c r="K49" s="9"/>
      <c r="L49" s="11"/>
      <c r="M49" s="14"/>
      <c r="N49" s="14"/>
      <c r="O49" s="14"/>
      <c r="P49" s="14"/>
      <c r="Q49" s="14">
        <f>SUM(O47:O48)</f>
        <v>7222953299</v>
      </c>
      <c r="R49" s="14"/>
      <c r="S49" s="14"/>
    </row>
    <row r="50" spans="1:19" ht="18" customHeight="1" x14ac:dyDescent="0.15">
      <c r="A50" s="11"/>
      <c r="B50" s="17" t="s">
        <v>74</v>
      </c>
      <c r="C50" s="11"/>
      <c r="D50" s="9" t="s">
        <v>101</v>
      </c>
      <c r="E50" s="9"/>
      <c r="F50" s="9"/>
      <c r="G50" s="9"/>
      <c r="H50" s="9"/>
      <c r="I50" s="9"/>
      <c r="J50" s="9"/>
      <c r="K50" s="9"/>
      <c r="L50" s="11"/>
      <c r="M50" s="30"/>
      <c r="N50" s="14"/>
      <c r="O50" s="14"/>
      <c r="P50" s="14"/>
      <c r="Q50" s="14"/>
      <c r="R50" s="14"/>
      <c r="S50" s="14"/>
    </row>
    <row r="51" spans="1:19" ht="18" customHeight="1" x14ac:dyDescent="0.15">
      <c r="A51" s="11"/>
      <c r="B51" s="11"/>
      <c r="C51" s="11" t="s">
        <v>56</v>
      </c>
      <c r="D51" s="11"/>
      <c r="E51" s="9" t="s">
        <v>97</v>
      </c>
      <c r="F51" s="9"/>
      <c r="G51" s="9"/>
      <c r="H51" s="9"/>
      <c r="I51" s="9"/>
      <c r="J51" s="9"/>
      <c r="K51" s="9"/>
      <c r="L51" s="11"/>
      <c r="M51" s="14"/>
      <c r="N51" s="14"/>
      <c r="O51" s="14"/>
      <c r="P51" s="14"/>
      <c r="Q51" s="14"/>
      <c r="R51" s="14"/>
      <c r="S51" s="14"/>
    </row>
    <row r="52" spans="1:19" ht="18" customHeight="1" x14ac:dyDescent="0.15">
      <c r="A52" s="11"/>
      <c r="B52" s="11"/>
      <c r="C52" s="11"/>
      <c r="D52" s="11"/>
      <c r="E52" s="9" t="s">
        <v>102</v>
      </c>
      <c r="F52" s="9"/>
      <c r="G52" s="9"/>
      <c r="H52" s="9"/>
      <c r="I52" s="9"/>
      <c r="J52" s="9"/>
      <c r="K52" s="9"/>
      <c r="L52" s="11"/>
      <c r="M52" s="14"/>
      <c r="N52" s="14"/>
      <c r="O52" s="14">
        <v>0</v>
      </c>
      <c r="P52" s="14"/>
      <c r="Q52" s="14"/>
      <c r="R52" s="14"/>
      <c r="S52" s="14"/>
    </row>
    <row r="53" spans="1:19" ht="18" customHeight="1" x14ac:dyDescent="0.15">
      <c r="A53" s="11"/>
      <c r="B53" s="11"/>
      <c r="C53" s="11" t="s">
        <v>58</v>
      </c>
      <c r="D53" s="11"/>
      <c r="E53" s="9" t="s">
        <v>103</v>
      </c>
      <c r="F53" s="9"/>
      <c r="G53" s="9"/>
      <c r="H53" s="9"/>
      <c r="I53" s="9"/>
      <c r="J53" s="9"/>
      <c r="K53" s="9"/>
      <c r="L53" s="11"/>
      <c r="M53" s="14"/>
      <c r="N53" s="14"/>
      <c r="O53" s="15">
        <v>0</v>
      </c>
      <c r="P53" s="14"/>
      <c r="Q53" s="14"/>
      <c r="R53" s="14"/>
      <c r="S53" s="14"/>
    </row>
    <row r="54" spans="1:19" ht="18" customHeight="1" x14ac:dyDescent="0.15">
      <c r="A54" s="11"/>
      <c r="B54" s="11"/>
      <c r="C54" s="29"/>
      <c r="D54" s="29"/>
      <c r="E54" s="9" t="s">
        <v>104</v>
      </c>
      <c r="F54" s="9"/>
      <c r="G54" s="9"/>
      <c r="H54" s="9"/>
      <c r="I54" s="9"/>
      <c r="J54" s="9"/>
      <c r="K54" s="9"/>
      <c r="L54" s="11"/>
      <c r="M54" s="14"/>
      <c r="N54" s="14"/>
      <c r="O54" s="14"/>
      <c r="P54" s="14"/>
      <c r="Q54" s="14">
        <f>SUM(O52:O53)</f>
        <v>0</v>
      </c>
      <c r="R54" s="14"/>
      <c r="S54" s="14"/>
    </row>
    <row r="55" spans="1:19" ht="18" customHeight="1" x14ac:dyDescent="0.15">
      <c r="A55" s="11"/>
      <c r="B55" s="17" t="s">
        <v>9</v>
      </c>
      <c r="C55" s="11"/>
      <c r="D55" s="9" t="s">
        <v>105</v>
      </c>
      <c r="E55" s="9"/>
      <c r="F55" s="9"/>
      <c r="G55" s="9"/>
      <c r="H55" s="9"/>
      <c r="I55" s="9"/>
      <c r="J55" s="9"/>
      <c r="K55" s="9"/>
      <c r="L55" s="11"/>
      <c r="M55" s="14"/>
      <c r="N55" s="14"/>
      <c r="O55" s="14"/>
      <c r="P55" s="14"/>
      <c r="Q55" s="14">
        <v>0</v>
      </c>
      <c r="R55" s="14"/>
      <c r="S55" s="14"/>
    </row>
    <row r="56" spans="1:19" ht="18" customHeight="1" x14ac:dyDescent="0.15">
      <c r="A56" s="11"/>
      <c r="B56" s="17" t="s">
        <v>106</v>
      </c>
      <c r="C56" s="11"/>
      <c r="D56" s="9" t="s">
        <v>107</v>
      </c>
      <c r="E56" s="9"/>
      <c r="F56" s="9"/>
      <c r="G56" s="9"/>
      <c r="H56" s="9"/>
      <c r="I56" s="9"/>
      <c r="J56" s="9"/>
      <c r="K56" s="9"/>
      <c r="L56" s="11"/>
      <c r="M56" s="14"/>
      <c r="N56" s="14"/>
      <c r="O56" s="14"/>
      <c r="P56" s="14"/>
      <c r="Q56" s="14"/>
      <c r="R56" s="14"/>
      <c r="S56" s="14"/>
    </row>
    <row r="57" spans="1:19" ht="18" customHeight="1" x14ac:dyDescent="0.15">
      <c r="A57" s="11"/>
      <c r="B57" s="17"/>
      <c r="C57" s="11" t="s">
        <v>56</v>
      </c>
      <c r="D57" s="11"/>
      <c r="E57" s="9" t="s">
        <v>108</v>
      </c>
      <c r="F57" s="9"/>
      <c r="G57" s="9"/>
      <c r="H57" s="9"/>
      <c r="I57" s="9"/>
      <c r="J57" s="9"/>
      <c r="K57" s="9"/>
      <c r="L57" s="11"/>
      <c r="M57" s="12"/>
      <c r="N57" s="12"/>
      <c r="O57" s="14">
        <v>63727000</v>
      </c>
      <c r="P57" s="14"/>
      <c r="Q57" s="14"/>
      <c r="R57" s="14"/>
      <c r="S57" s="14"/>
    </row>
    <row r="58" spans="1:19" ht="18" customHeight="1" x14ac:dyDescent="0.15">
      <c r="A58" s="11"/>
      <c r="B58" s="17"/>
      <c r="C58" s="11" t="s">
        <v>58</v>
      </c>
      <c r="D58" s="11"/>
      <c r="E58" s="9" t="s">
        <v>109</v>
      </c>
      <c r="F58" s="9"/>
      <c r="G58" s="9"/>
      <c r="H58" s="9"/>
      <c r="I58" s="9"/>
      <c r="J58" s="9"/>
      <c r="K58" s="9"/>
      <c r="L58" s="11"/>
      <c r="M58" s="12"/>
      <c r="N58" s="12"/>
      <c r="O58" s="14">
        <v>47713364</v>
      </c>
      <c r="P58" s="14"/>
      <c r="Q58" s="14"/>
      <c r="R58" s="14"/>
      <c r="S58" s="14"/>
    </row>
    <row r="59" spans="1:19" ht="18" customHeight="1" x14ac:dyDescent="0.15">
      <c r="A59" s="11"/>
      <c r="B59" s="17"/>
      <c r="C59" s="11" t="s">
        <v>61</v>
      </c>
      <c r="D59" s="11"/>
      <c r="E59" s="9" t="s">
        <v>110</v>
      </c>
      <c r="F59" s="9"/>
      <c r="G59" s="9"/>
      <c r="H59" s="9"/>
      <c r="I59" s="9"/>
      <c r="J59" s="9"/>
      <c r="K59" s="9"/>
      <c r="L59" s="11"/>
      <c r="M59" s="12"/>
      <c r="N59" s="12"/>
      <c r="O59" s="15">
        <v>0</v>
      </c>
      <c r="P59" s="14"/>
      <c r="Q59" s="14"/>
      <c r="R59" s="14"/>
      <c r="S59" s="14"/>
    </row>
    <row r="60" spans="1:19" ht="18" customHeight="1" x14ac:dyDescent="0.15">
      <c r="A60" s="11"/>
      <c r="B60" s="11"/>
      <c r="C60" s="29"/>
      <c r="D60" s="29"/>
      <c r="E60" s="9" t="s">
        <v>111</v>
      </c>
      <c r="F60" s="9"/>
      <c r="G60" s="9"/>
      <c r="H60" s="9"/>
      <c r="I60" s="9"/>
      <c r="J60" s="9"/>
      <c r="K60" s="9"/>
      <c r="L60" s="11"/>
      <c r="M60" s="12"/>
      <c r="N60" s="12"/>
      <c r="O60" s="14"/>
      <c r="P60" s="14"/>
      <c r="Q60" s="14">
        <f>SUM(O57:O59)</f>
        <v>111440364</v>
      </c>
      <c r="R60" s="14"/>
      <c r="S60" s="14"/>
    </row>
    <row r="61" spans="1:19" ht="18" customHeight="1" x14ac:dyDescent="0.15">
      <c r="A61" s="11"/>
      <c r="B61" s="17" t="s">
        <v>112</v>
      </c>
      <c r="C61" s="11"/>
      <c r="D61" s="9" t="s">
        <v>113</v>
      </c>
      <c r="E61" s="9"/>
      <c r="F61" s="9"/>
      <c r="G61" s="9"/>
      <c r="H61" s="9"/>
      <c r="I61" s="9"/>
      <c r="J61" s="9"/>
      <c r="K61" s="9"/>
      <c r="L61" s="11"/>
      <c r="M61" s="14"/>
      <c r="N61" s="14"/>
      <c r="O61" s="14"/>
      <c r="P61" s="14"/>
      <c r="Q61" s="15">
        <v>0</v>
      </c>
      <c r="R61" s="14"/>
      <c r="S61" s="14"/>
    </row>
    <row r="62" spans="1:19" ht="18" customHeight="1" x14ac:dyDescent="0.15">
      <c r="A62" s="11"/>
      <c r="B62" s="11"/>
      <c r="C62" s="11"/>
      <c r="D62" s="11"/>
      <c r="E62" s="9" t="s">
        <v>114</v>
      </c>
      <c r="F62" s="9"/>
      <c r="G62" s="9"/>
      <c r="H62" s="9"/>
      <c r="I62" s="9"/>
      <c r="J62" s="9"/>
      <c r="K62" s="9"/>
      <c r="L62" s="11"/>
      <c r="M62" s="14"/>
      <c r="N62" s="14"/>
      <c r="O62" s="14"/>
      <c r="P62" s="14"/>
      <c r="Q62" s="14"/>
      <c r="R62" s="14"/>
      <c r="S62" s="14">
        <f>SUM(Q49:Q61)</f>
        <v>7334393663</v>
      </c>
    </row>
    <row r="63" spans="1:19" ht="18" customHeight="1" x14ac:dyDescent="0.15">
      <c r="A63" s="21" t="s">
        <v>40</v>
      </c>
      <c r="B63" s="11"/>
      <c r="C63" s="9" t="s">
        <v>115</v>
      </c>
      <c r="D63" s="9"/>
      <c r="E63" s="9"/>
      <c r="F63" s="9"/>
      <c r="G63" s="9"/>
      <c r="H63" s="9"/>
      <c r="I63" s="9"/>
      <c r="J63" s="9"/>
      <c r="K63" s="27"/>
      <c r="L63" s="11"/>
      <c r="M63" s="12"/>
      <c r="N63" s="12"/>
      <c r="O63" s="12"/>
      <c r="P63" s="12"/>
      <c r="Q63" s="12"/>
      <c r="R63" s="12"/>
      <c r="S63" s="12"/>
    </row>
    <row r="64" spans="1:19" ht="18" customHeight="1" x14ac:dyDescent="0.15">
      <c r="A64" s="21"/>
      <c r="B64" s="17" t="s">
        <v>5</v>
      </c>
      <c r="C64" s="11"/>
      <c r="D64" s="9" t="s">
        <v>116</v>
      </c>
      <c r="E64" s="9"/>
      <c r="F64" s="9"/>
      <c r="G64" s="9"/>
      <c r="H64" s="9"/>
      <c r="I64" s="9"/>
      <c r="J64" s="9"/>
      <c r="K64" s="9"/>
      <c r="L64" s="11"/>
      <c r="M64" s="12"/>
      <c r="N64" s="12"/>
      <c r="O64" s="12"/>
      <c r="P64" s="12"/>
      <c r="Q64" s="14">
        <v>0</v>
      </c>
      <c r="R64" s="12"/>
      <c r="S64" s="12"/>
    </row>
    <row r="65" spans="1:19" ht="18" customHeight="1" x14ac:dyDescent="0.15">
      <c r="A65" s="11"/>
      <c r="B65" s="17" t="s">
        <v>74</v>
      </c>
      <c r="C65" s="11"/>
      <c r="D65" s="9" t="s">
        <v>96</v>
      </c>
      <c r="E65" s="9"/>
      <c r="F65" s="9"/>
      <c r="G65" s="9"/>
      <c r="H65" s="9"/>
      <c r="I65" s="9"/>
      <c r="J65" s="9"/>
      <c r="K65" s="9"/>
      <c r="L65" s="11"/>
      <c r="M65" s="14"/>
      <c r="N65" s="14"/>
      <c r="O65" s="14"/>
      <c r="P65" s="14"/>
      <c r="Q65" s="14"/>
      <c r="R65" s="14"/>
      <c r="S65" s="14"/>
    </row>
    <row r="66" spans="1:19" ht="18" customHeight="1" x14ac:dyDescent="0.15">
      <c r="A66" s="11"/>
      <c r="B66" s="11"/>
      <c r="C66" s="11" t="s">
        <v>56</v>
      </c>
      <c r="D66" s="11"/>
      <c r="E66" s="9" t="s">
        <v>97</v>
      </c>
      <c r="F66" s="9"/>
      <c r="G66" s="9"/>
      <c r="H66" s="9"/>
      <c r="I66" s="9"/>
      <c r="J66" s="9"/>
      <c r="K66" s="9"/>
      <c r="L66" s="11"/>
      <c r="M66" s="14"/>
      <c r="N66" s="14"/>
      <c r="O66" s="14"/>
      <c r="P66" s="14"/>
      <c r="Q66" s="14"/>
      <c r="R66" s="14"/>
      <c r="S66" s="14"/>
    </row>
    <row r="67" spans="1:19" ht="18" customHeight="1" x14ac:dyDescent="0.15">
      <c r="A67" s="11"/>
      <c r="B67" s="11"/>
      <c r="C67" s="11"/>
      <c r="D67" s="11"/>
      <c r="E67" s="31" t="s">
        <v>98</v>
      </c>
      <c r="F67" s="31"/>
      <c r="G67" s="31"/>
      <c r="H67" s="31"/>
      <c r="I67" s="31"/>
      <c r="J67" s="31"/>
      <c r="K67" s="31"/>
      <c r="L67" s="11"/>
      <c r="M67" s="14"/>
      <c r="N67" s="14"/>
      <c r="O67" s="14">
        <v>313008030</v>
      </c>
      <c r="P67" s="14"/>
      <c r="Q67" s="14"/>
      <c r="R67" s="14"/>
      <c r="S67" s="14"/>
    </row>
    <row r="68" spans="1:19" ht="18" customHeight="1" x14ac:dyDescent="0.15">
      <c r="A68" s="11"/>
      <c r="B68" s="11"/>
      <c r="C68" s="11" t="s">
        <v>58</v>
      </c>
      <c r="D68" s="11"/>
      <c r="E68" s="9" t="s">
        <v>99</v>
      </c>
      <c r="F68" s="9"/>
      <c r="G68" s="9"/>
      <c r="H68" s="9"/>
      <c r="I68" s="9"/>
      <c r="J68" s="9"/>
      <c r="K68" s="9"/>
      <c r="L68" s="11"/>
      <c r="M68" s="14"/>
      <c r="N68" s="14"/>
      <c r="O68" s="15">
        <v>0</v>
      </c>
      <c r="P68" s="14"/>
      <c r="Q68" s="14"/>
      <c r="R68" s="14"/>
      <c r="S68" s="14"/>
    </row>
    <row r="69" spans="1:19" ht="18" customHeight="1" x14ac:dyDescent="0.15">
      <c r="A69" s="11"/>
      <c r="B69" s="11"/>
      <c r="C69" s="29"/>
      <c r="D69" s="29"/>
      <c r="E69" s="9" t="s">
        <v>100</v>
      </c>
      <c r="F69" s="9"/>
      <c r="G69" s="9"/>
      <c r="H69" s="9"/>
      <c r="I69" s="9"/>
      <c r="J69" s="9"/>
      <c r="K69" s="9"/>
      <c r="L69" s="11"/>
      <c r="M69" s="14"/>
      <c r="N69" s="14"/>
      <c r="O69" s="14"/>
      <c r="P69" s="14"/>
      <c r="Q69" s="14">
        <f>SUM(O67:O68)</f>
        <v>313008030</v>
      </c>
      <c r="R69" s="14"/>
      <c r="S69" s="14"/>
    </row>
    <row r="70" spans="1:19" ht="18" customHeight="1" x14ac:dyDescent="0.15">
      <c r="A70" s="11"/>
      <c r="B70" s="17" t="s">
        <v>9</v>
      </c>
      <c r="C70" s="11"/>
      <c r="D70" s="9" t="s">
        <v>101</v>
      </c>
      <c r="E70" s="9"/>
      <c r="F70" s="9"/>
      <c r="G70" s="9"/>
      <c r="H70" s="9"/>
      <c r="I70" s="9"/>
      <c r="J70" s="9"/>
      <c r="K70" s="9"/>
      <c r="L70" s="11"/>
      <c r="M70" s="14"/>
      <c r="N70" s="14"/>
      <c r="O70" s="14"/>
      <c r="P70" s="14"/>
      <c r="Q70" s="14"/>
      <c r="R70" s="14"/>
      <c r="S70" s="14"/>
    </row>
    <row r="71" spans="1:19" ht="18" customHeight="1" x14ac:dyDescent="0.15">
      <c r="A71" s="11"/>
      <c r="B71" s="11"/>
      <c r="C71" s="11" t="s">
        <v>56</v>
      </c>
      <c r="D71" s="11"/>
      <c r="E71" s="9" t="s">
        <v>97</v>
      </c>
      <c r="F71" s="9"/>
      <c r="G71" s="9"/>
      <c r="H71" s="9"/>
      <c r="I71" s="9"/>
      <c r="J71" s="9"/>
      <c r="K71" s="9"/>
      <c r="L71" s="11"/>
      <c r="M71" s="14"/>
      <c r="N71" s="14"/>
      <c r="O71" s="14"/>
      <c r="P71" s="14"/>
      <c r="Q71" s="14"/>
      <c r="R71" s="14"/>
      <c r="S71" s="14"/>
    </row>
    <row r="72" spans="1:19" ht="18" customHeight="1" x14ac:dyDescent="0.15">
      <c r="A72" s="11"/>
      <c r="B72" s="11"/>
      <c r="C72" s="11"/>
      <c r="D72" s="11"/>
      <c r="E72" s="31" t="s">
        <v>102</v>
      </c>
      <c r="F72" s="31"/>
      <c r="G72" s="31"/>
      <c r="H72" s="31"/>
      <c r="I72" s="31"/>
      <c r="J72" s="31"/>
      <c r="K72" s="31"/>
      <c r="L72" s="11"/>
      <c r="M72" s="14"/>
      <c r="N72" s="14"/>
      <c r="O72" s="14">
        <v>0</v>
      </c>
      <c r="P72" s="14"/>
      <c r="Q72" s="14"/>
      <c r="R72" s="14"/>
      <c r="S72" s="14"/>
    </row>
    <row r="73" spans="1:19" ht="18" customHeight="1" x14ac:dyDescent="0.15">
      <c r="A73" s="11"/>
      <c r="B73" s="11"/>
      <c r="C73" s="11" t="s">
        <v>58</v>
      </c>
      <c r="D73" s="11"/>
      <c r="E73" s="10" t="s">
        <v>103</v>
      </c>
      <c r="F73" s="10"/>
      <c r="G73" s="10"/>
      <c r="H73" s="10"/>
      <c r="I73" s="10"/>
      <c r="J73" s="10"/>
      <c r="K73" s="10"/>
      <c r="L73" s="11"/>
      <c r="M73" s="14"/>
      <c r="N73" s="14"/>
      <c r="O73" s="15">
        <v>0</v>
      </c>
      <c r="P73" s="14"/>
      <c r="Q73" s="14"/>
      <c r="R73" s="14"/>
      <c r="S73" s="14"/>
    </row>
    <row r="74" spans="1:19" ht="18" customHeight="1" x14ac:dyDescent="0.15">
      <c r="A74" s="11"/>
      <c r="B74" s="11"/>
      <c r="C74" s="29"/>
      <c r="D74" s="29"/>
      <c r="E74" s="9" t="s">
        <v>104</v>
      </c>
      <c r="F74" s="9"/>
      <c r="G74" s="9"/>
      <c r="H74" s="9"/>
      <c r="I74" s="9"/>
      <c r="J74" s="9"/>
      <c r="K74" s="9"/>
      <c r="L74" s="11"/>
      <c r="M74" s="14"/>
      <c r="N74" s="14"/>
      <c r="O74" s="14"/>
      <c r="P74" s="14"/>
      <c r="Q74" s="14">
        <f>SUM(O72:O73)</f>
        <v>0</v>
      </c>
      <c r="R74" s="14"/>
      <c r="S74" s="14"/>
    </row>
    <row r="75" spans="1:19" ht="18" customHeight="1" x14ac:dyDescent="0.15">
      <c r="A75" s="11"/>
      <c r="B75" s="17" t="s">
        <v>106</v>
      </c>
      <c r="C75" s="11"/>
      <c r="D75" s="9" t="s">
        <v>105</v>
      </c>
      <c r="E75" s="9"/>
      <c r="F75" s="9"/>
      <c r="G75" s="9"/>
      <c r="H75" s="9"/>
      <c r="I75" s="9"/>
      <c r="J75" s="9"/>
      <c r="K75" s="9"/>
      <c r="L75" s="11"/>
      <c r="M75" s="14"/>
      <c r="N75" s="14"/>
      <c r="O75" s="14"/>
      <c r="P75" s="14"/>
      <c r="Q75" s="14">
        <v>0</v>
      </c>
      <c r="R75" s="14"/>
      <c r="S75" s="14"/>
    </row>
    <row r="76" spans="1:19" ht="18" customHeight="1" x14ac:dyDescent="0.15">
      <c r="A76" s="11"/>
      <c r="B76" s="17" t="s">
        <v>33</v>
      </c>
      <c r="C76" s="11"/>
      <c r="D76" s="9" t="s">
        <v>117</v>
      </c>
      <c r="E76" s="9"/>
      <c r="F76" s="9"/>
      <c r="G76" s="9"/>
      <c r="H76" s="9"/>
      <c r="I76" s="9"/>
      <c r="J76" s="9"/>
      <c r="K76" s="9"/>
      <c r="L76" s="11"/>
      <c r="M76" s="14"/>
      <c r="N76" s="14"/>
      <c r="O76" s="14"/>
      <c r="P76" s="14"/>
      <c r="Q76" s="14">
        <v>326042269</v>
      </c>
      <c r="R76" s="14"/>
      <c r="S76" s="14"/>
    </row>
    <row r="77" spans="1:19" ht="18" customHeight="1" x14ac:dyDescent="0.15">
      <c r="A77" s="11"/>
      <c r="B77" s="17" t="s">
        <v>118</v>
      </c>
      <c r="C77" s="11"/>
      <c r="D77" s="9" t="s">
        <v>119</v>
      </c>
      <c r="E77" s="9"/>
      <c r="F77" s="9"/>
      <c r="G77" s="9"/>
      <c r="H77" s="9"/>
      <c r="I77" s="9"/>
      <c r="J77" s="9"/>
      <c r="K77" s="9"/>
      <c r="L77" s="11"/>
      <c r="M77" s="14"/>
      <c r="N77" s="14"/>
      <c r="O77" s="14"/>
      <c r="P77" s="14"/>
      <c r="Q77" s="14">
        <v>0</v>
      </c>
      <c r="R77" s="14"/>
      <c r="S77" s="14"/>
    </row>
    <row r="78" spans="1:19" ht="18" customHeight="1" x14ac:dyDescent="0.15">
      <c r="A78" s="11"/>
      <c r="B78" s="17" t="s">
        <v>23</v>
      </c>
      <c r="C78" s="11"/>
      <c r="D78" s="9" t="s">
        <v>107</v>
      </c>
      <c r="E78" s="9"/>
      <c r="F78" s="9"/>
      <c r="G78" s="9"/>
      <c r="H78" s="9"/>
      <c r="I78" s="9"/>
      <c r="J78" s="9"/>
      <c r="K78" s="9"/>
      <c r="L78" s="11"/>
      <c r="M78" s="14"/>
      <c r="N78" s="14"/>
      <c r="O78" s="14"/>
      <c r="P78" s="14"/>
      <c r="Q78" s="14"/>
      <c r="R78" s="14"/>
      <c r="S78" s="14"/>
    </row>
    <row r="79" spans="1:19" ht="18" customHeight="1" x14ac:dyDescent="0.15">
      <c r="A79" s="11"/>
      <c r="B79" s="17"/>
      <c r="C79" s="11" t="s">
        <v>56</v>
      </c>
      <c r="D79" s="11"/>
      <c r="E79" s="9" t="s">
        <v>108</v>
      </c>
      <c r="F79" s="9"/>
      <c r="G79" s="9"/>
      <c r="H79" s="9"/>
      <c r="I79" s="9"/>
      <c r="J79" s="9"/>
      <c r="K79" s="9"/>
      <c r="L79" s="11"/>
      <c r="M79" s="12"/>
      <c r="N79" s="12"/>
      <c r="O79" s="14">
        <v>0</v>
      </c>
      <c r="P79" s="14"/>
      <c r="Q79" s="14"/>
      <c r="R79" s="14"/>
      <c r="S79" s="14"/>
    </row>
    <row r="80" spans="1:19" ht="18" customHeight="1" x14ac:dyDescent="0.15">
      <c r="A80" s="11"/>
      <c r="B80" s="17"/>
      <c r="C80" s="11" t="s">
        <v>58</v>
      </c>
      <c r="D80" s="11"/>
      <c r="E80" s="9" t="s">
        <v>120</v>
      </c>
      <c r="F80" s="9"/>
      <c r="G80" s="9"/>
      <c r="H80" s="9"/>
      <c r="I80" s="9"/>
      <c r="J80" s="9"/>
      <c r="K80" s="9"/>
      <c r="L80" s="11"/>
      <c r="M80" s="12"/>
      <c r="N80" s="12"/>
      <c r="O80" s="14">
        <v>5394000</v>
      </c>
      <c r="P80" s="14"/>
      <c r="Q80" s="14"/>
      <c r="R80" s="14"/>
      <c r="S80" s="14"/>
    </row>
    <row r="81" spans="1:19" ht="18" customHeight="1" x14ac:dyDescent="0.15">
      <c r="A81" s="11"/>
      <c r="B81" s="17"/>
      <c r="C81" s="11" t="s">
        <v>61</v>
      </c>
      <c r="D81" s="11"/>
      <c r="E81" s="9" t="s">
        <v>109</v>
      </c>
      <c r="F81" s="9"/>
      <c r="G81" s="9"/>
      <c r="H81" s="9"/>
      <c r="I81" s="9"/>
      <c r="J81" s="9"/>
      <c r="K81" s="9"/>
      <c r="L81" s="11"/>
      <c r="M81" s="12"/>
      <c r="N81" s="12"/>
      <c r="O81" s="14">
        <v>0</v>
      </c>
      <c r="P81" s="14"/>
      <c r="Q81" s="14"/>
      <c r="R81" s="14"/>
      <c r="S81" s="14"/>
    </row>
    <row r="82" spans="1:19" ht="18" customHeight="1" x14ac:dyDescent="0.15">
      <c r="A82" s="11"/>
      <c r="B82" s="17"/>
      <c r="C82" s="11" t="s">
        <v>63</v>
      </c>
      <c r="D82" s="11"/>
      <c r="E82" s="9" t="s">
        <v>110</v>
      </c>
      <c r="F82" s="9"/>
      <c r="G82" s="9"/>
      <c r="H82" s="9"/>
      <c r="I82" s="9"/>
      <c r="J82" s="9"/>
      <c r="K82" s="9"/>
      <c r="L82" s="11"/>
      <c r="M82" s="12"/>
      <c r="N82" s="12"/>
      <c r="O82" s="15">
        <v>0</v>
      </c>
      <c r="P82" s="14"/>
      <c r="Q82" s="14"/>
      <c r="R82" s="14"/>
      <c r="S82" s="14"/>
    </row>
    <row r="83" spans="1:19" ht="18" customHeight="1" x14ac:dyDescent="0.15">
      <c r="A83" s="11"/>
      <c r="B83" s="11"/>
      <c r="C83" s="11"/>
      <c r="D83" s="11"/>
      <c r="E83" s="9" t="s">
        <v>111</v>
      </c>
      <c r="F83" s="9"/>
      <c r="G83" s="9"/>
      <c r="H83" s="9"/>
      <c r="I83" s="9"/>
      <c r="J83" s="9"/>
      <c r="K83" s="9"/>
      <c r="L83" s="11"/>
      <c r="M83" s="12"/>
      <c r="N83" s="12"/>
      <c r="O83" s="14"/>
      <c r="P83" s="14"/>
      <c r="Q83" s="14">
        <f>SUM(O79:O82)</f>
        <v>5394000</v>
      </c>
      <c r="R83" s="14"/>
      <c r="S83" s="14"/>
    </row>
    <row r="84" spans="1:19" ht="18" customHeight="1" x14ac:dyDescent="0.15">
      <c r="A84" s="11"/>
      <c r="B84" s="17" t="s">
        <v>121</v>
      </c>
      <c r="C84" s="11"/>
      <c r="D84" s="9" t="s">
        <v>122</v>
      </c>
      <c r="E84" s="9"/>
      <c r="F84" s="9"/>
      <c r="G84" s="9"/>
      <c r="H84" s="9"/>
      <c r="I84" s="9"/>
      <c r="J84" s="9"/>
      <c r="K84" s="9"/>
      <c r="L84" s="11"/>
      <c r="M84" s="14"/>
      <c r="N84" s="14"/>
      <c r="O84" s="14"/>
      <c r="P84" s="14"/>
      <c r="Q84" s="15">
        <v>15169928</v>
      </c>
      <c r="R84" s="14"/>
      <c r="S84" s="14"/>
    </row>
    <row r="85" spans="1:19" ht="18" customHeight="1" x14ac:dyDescent="0.15">
      <c r="A85" s="11"/>
      <c r="B85" s="11"/>
      <c r="C85" s="11"/>
      <c r="D85" s="11"/>
      <c r="E85" s="9" t="s">
        <v>123</v>
      </c>
      <c r="F85" s="9"/>
      <c r="G85" s="9"/>
      <c r="H85" s="9"/>
      <c r="I85" s="9"/>
      <c r="J85" s="9"/>
      <c r="K85" s="9"/>
      <c r="L85" s="11"/>
      <c r="M85" s="14"/>
      <c r="N85" s="14"/>
      <c r="O85" s="14"/>
      <c r="P85" s="14"/>
      <c r="Q85" s="14"/>
      <c r="R85" s="14"/>
      <c r="S85" s="14">
        <f>SUM(Q69:Q84)</f>
        <v>659614227</v>
      </c>
    </row>
    <row r="86" spans="1:19" s="25" customFormat="1" ht="18" customHeight="1" x14ac:dyDescent="0.15">
      <c r="A86" s="5"/>
      <c r="B86" s="5"/>
      <c r="C86" s="5"/>
      <c r="D86" s="5"/>
      <c r="E86" s="5"/>
      <c r="F86" s="5"/>
      <c r="G86" s="5"/>
      <c r="H86" s="5"/>
      <c r="I86" s="5"/>
      <c r="J86" s="5"/>
      <c r="K86" s="5"/>
      <c r="L86" s="5"/>
      <c r="M86" s="32"/>
      <c r="N86" s="32"/>
      <c r="O86" s="32"/>
      <c r="P86" s="32"/>
      <c r="Q86" s="32"/>
      <c r="R86" s="32"/>
      <c r="S86" s="32"/>
    </row>
    <row r="87" spans="1:19" ht="18" customHeight="1" x14ac:dyDescent="0.15">
      <c r="A87" s="21" t="s">
        <v>43</v>
      </c>
      <c r="B87" s="11"/>
      <c r="C87" s="9" t="s">
        <v>124</v>
      </c>
      <c r="D87" s="9"/>
      <c r="E87" s="9"/>
      <c r="F87" s="9"/>
      <c r="G87" s="9"/>
      <c r="H87" s="9"/>
      <c r="I87" s="9"/>
      <c r="J87" s="9"/>
      <c r="K87" s="27"/>
      <c r="L87" s="11"/>
      <c r="M87" s="12"/>
      <c r="N87" s="12"/>
      <c r="O87" s="12"/>
      <c r="P87" s="12"/>
      <c r="Q87" s="12"/>
      <c r="R87" s="12"/>
      <c r="S87" s="12"/>
    </row>
    <row r="88" spans="1:19" ht="18" customHeight="1" x14ac:dyDescent="0.15">
      <c r="A88" s="21"/>
      <c r="B88" s="17" t="s">
        <v>5</v>
      </c>
      <c r="C88" s="11"/>
      <c r="D88" s="9" t="s">
        <v>125</v>
      </c>
      <c r="E88" s="9"/>
      <c r="F88" s="9"/>
      <c r="G88" s="9"/>
      <c r="H88" s="9"/>
      <c r="I88" s="9"/>
      <c r="J88" s="9"/>
      <c r="K88" s="9"/>
      <c r="L88" s="11"/>
      <c r="M88" s="12"/>
      <c r="N88" s="12"/>
      <c r="O88" s="12"/>
      <c r="P88" s="12"/>
      <c r="Q88" s="14">
        <v>7466218377</v>
      </c>
      <c r="R88" s="12"/>
      <c r="S88" s="12"/>
    </row>
    <row r="89" spans="1:19" ht="18" hidden="1" customHeight="1" x14ac:dyDescent="0.15">
      <c r="A89" s="11"/>
      <c r="B89" s="11"/>
      <c r="C89" s="11" t="s">
        <v>56</v>
      </c>
      <c r="D89" s="11"/>
      <c r="E89" s="9" t="s">
        <v>126</v>
      </c>
      <c r="F89" s="9"/>
      <c r="G89" s="9"/>
      <c r="H89" s="9"/>
      <c r="I89" s="9"/>
      <c r="J89" s="9"/>
      <c r="K89" s="9"/>
      <c r="L89" s="11"/>
      <c r="M89" s="14"/>
      <c r="N89" s="14"/>
      <c r="O89" s="14">
        <v>0</v>
      </c>
      <c r="P89" s="14"/>
      <c r="Q89" s="14"/>
      <c r="R89" s="14"/>
      <c r="S89" s="14"/>
    </row>
    <row r="90" spans="1:19" ht="18" hidden="1" customHeight="1" x14ac:dyDescent="0.15">
      <c r="A90" s="11"/>
      <c r="B90" s="11"/>
      <c r="C90" s="11" t="s">
        <v>58</v>
      </c>
      <c r="D90" s="11"/>
      <c r="E90" s="9" t="s">
        <v>34</v>
      </c>
      <c r="F90" s="9"/>
      <c r="G90" s="9"/>
      <c r="H90" s="9"/>
      <c r="I90" s="9"/>
      <c r="J90" s="9"/>
      <c r="K90" s="9"/>
      <c r="L90" s="11"/>
      <c r="M90" s="14"/>
      <c r="N90" s="14"/>
      <c r="O90" s="14">
        <v>0</v>
      </c>
      <c r="P90" s="14"/>
      <c r="Q90" s="14"/>
      <c r="R90" s="14"/>
      <c r="S90" s="14"/>
    </row>
    <row r="91" spans="1:19" ht="18" hidden="1" customHeight="1" x14ac:dyDescent="0.15">
      <c r="A91" s="11"/>
      <c r="B91" s="11"/>
      <c r="C91" s="11" t="s">
        <v>61</v>
      </c>
      <c r="D91" s="11"/>
      <c r="E91" s="9" t="s">
        <v>127</v>
      </c>
      <c r="F91" s="9"/>
      <c r="G91" s="9"/>
      <c r="H91" s="9"/>
      <c r="I91" s="9"/>
      <c r="J91" s="9"/>
      <c r="K91" s="9"/>
      <c r="L91" s="11"/>
      <c r="M91" s="14"/>
      <c r="N91" s="14"/>
      <c r="O91" s="14">
        <v>0</v>
      </c>
      <c r="P91" s="14"/>
      <c r="Q91" s="14"/>
      <c r="R91" s="14"/>
      <c r="S91" s="14"/>
    </row>
    <row r="92" spans="1:19" ht="18" hidden="1" customHeight="1" x14ac:dyDescent="0.15">
      <c r="A92" s="11"/>
      <c r="B92" s="11"/>
      <c r="C92" s="11" t="s">
        <v>63</v>
      </c>
      <c r="D92" s="11"/>
      <c r="E92" s="9" t="s">
        <v>29</v>
      </c>
      <c r="F92" s="9"/>
      <c r="G92" s="9"/>
      <c r="H92" s="9"/>
      <c r="I92" s="9"/>
      <c r="J92" s="9"/>
      <c r="K92" s="9"/>
      <c r="L92" s="11"/>
      <c r="M92" s="14"/>
      <c r="N92" s="14"/>
      <c r="O92" s="15">
        <v>0</v>
      </c>
      <c r="P92" s="14"/>
      <c r="Q92" s="14"/>
      <c r="R92" s="14"/>
      <c r="S92" s="14"/>
    </row>
    <row r="93" spans="1:19" ht="18" hidden="1" customHeight="1" x14ac:dyDescent="0.15">
      <c r="A93" s="11"/>
      <c r="B93" s="11"/>
      <c r="C93" s="11"/>
      <c r="D93" s="11"/>
      <c r="E93" s="9" t="s">
        <v>128</v>
      </c>
      <c r="F93" s="9"/>
      <c r="G93" s="9"/>
      <c r="H93" s="9"/>
      <c r="I93" s="9"/>
      <c r="J93" s="9"/>
      <c r="K93" s="9"/>
      <c r="L93" s="11"/>
      <c r="M93" s="14"/>
      <c r="N93" s="14"/>
      <c r="O93" s="14"/>
      <c r="P93" s="14"/>
      <c r="Q93" s="14">
        <f>SUM(O89:O92)</f>
        <v>0</v>
      </c>
      <c r="R93" s="14"/>
      <c r="S93" s="14"/>
    </row>
    <row r="94" spans="1:19" ht="18" customHeight="1" x14ac:dyDescent="0.15">
      <c r="A94" s="11"/>
      <c r="B94" s="19" t="s">
        <v>74</v>
      </c>
      <c r="C94" s="20"/>
      <c r="D94" s="9" t="s">
        <v>125</v>
      </c>
      <c r="E94" s="9"/>
      <c r="F94" s="9"/>
      <c r="G94" s="9"/>
      <c r="H94" s="9"/>
      <c r="I94" s="9"/>
      <c r="J94" s="9"/>
      <c r="K94" s="9"/>
      <c r="L94" s="11"/>
      <c r="M94" s="14"/>
      <c r="N94" s="14"/>
      <c r="O94" s="14"/>
      <c r="P94" s="14"/>
      <c r="Q94" s="14"/>
      <c r="R94" s="14"/>
      <c r="S94" s="14"/>
    </row>
    <row r="95" spans="1:19" ht="18" customHeight="1" x14ac:dyDescent="0.15">
      <c r="A95" s="11"/>
      <c r="B95" s="20"/>
      <c r="C95" s="20"/>
      <c r="D95" s="31" t="s">
        <v>129</v>
      </c>
      <c r="E95" s="31"/>
      <c r="F95" s="31"/>
      <c r="G95" s="31"/>
      <c r="H95" s="31"/>
      <c r="I95" s="31"/>
      <c r="J95" s="31"/>
      <c r="K95" s="31"/>
      <c r="L95" s="11"/>
      <c r="M95" s="14"/>
      <c r="N95" s="14"/>
      <c r="O95" s="14"/>
      <c r="P95" s="14"/>
      <c r="Q95" s="15">
        <v>-2499832115</v>
      </c>
      <c r="R95" s="14"/>
      <c r="S95" s="14"/>
    </row>
    <row r="96" spans="1:19" ht="18" hidden="1" customHeight="1" x14ac:dyDescent="0.15">
      <c r="A96" s="11"/>
      <c r="B96" s="11"/>
      <c r="C96" s="11" t="s">
        <v>56</v>
      </c>
      <c r="D96" s="11"/>
      <c r="E96" s="9" t="s">
        <v>126</v>
      </c>
      <c r="F96" s="9"/>
      <c r="G96" s="9"/>
      <c r="H96" s="9"/>
      <c r="I96" s="9"/>
      <c r="J96" s="9"/>
      <c r="K96" s="9"/>
      <c r="L96" s="11"/>
      <c r="M96" s="14"/>
      <c r="N96" s="14"/>
      <c r="O96" s="14">
        <v>0</v>
      </c>
      <c r="P96" s="14"/>
      <c r="Q96" s="14"/>
      <c r="R96" s="14"/>
      <c r="S96" s="14"/>
    </row>
    <row r="97" spans="1:19" ht="18" hidden="1" customHeight="1" x14ac:dyDescent="0.15">
      <c r="A97" s="11"/>
      <c r="B97" s="11"/>
      <c r="C97" s="11" t="s">
        <v>58</v>
      </c>
      <c r="D97" s="11"/>
      <c r="E97" s="9" t="s">
        <v>34</v>
      </c>
      <c r="F97" s="9"/>
      <c r="G97" s="9"/>
      <c r="H97" s="9"/>
      <c r="I97" s="9"/>
      <c r="J97" s="9"/>
      <c r="K97" s="9"/>
      <c r="L97" s="11"/>
      <c r="M97" s="14"/>
      <c r="N97" s="14"/>
      <c r="O97" s="14">
        <v>0</v>
      </c>
      <c r="P97" s="14"/>
      <c r="Q97" s="14"/>
      <c r="R97" s="14"/>
      <c r="S97" s="14"/>
    </row>
    <row r="98" spans="1:19" ht="18" hidden="1" customHeight="1" x14ac:dyDescent="0.15">
      <c r="A98" s="11"/>
      <c r="B98" s="11"/>
      <c r="C98" s="11" t="s">
        <v>61</v>
      </c>
      <c r="D98" s="11"/>
      <c r="E98" s="9" t="s">
        <v>127</v>
      </c>
      <c r="F98" s="9"/>
      <c r="G98" s="9"/>
      <c r="H98" s="9"/>
      <c r="I98" s="9"/>
      <c r="J98" s="9"/>
      <c r="K98" s="9"/>
      <c r="L98" s="11"/>
      <c r="M98" s="14"/>
      <c r="N98" s="14"/>
      <c r="O98" s="14">
        <v>0</v>
      </c>
      <c r="P98" s="14"/>
      <c r="Q98" s="14"/>
      <c r="R98" s="14"/>
      <c r="S98" s="14"/>
    </row>
    <row r="99" spans="1:19" ht="18" hidden="1" customHeight="1" x14ac:dyDescent="0.15">
      <c r="A99" s="11"/>
      <c r="B99" s="11"/>
      <c r="C99" s="11" t="s">
        <v>130</v>
      </c>
      <c r="D99" s="11"/>
      <c r="E99" s="9" t="s">
        <v>29</v>
      </c>
      <c r="F99" s="9"/>
      <c r="G99" s="9"/>
      <c r="H99" s="9"/>
      <c r="I99" s="9"/>
      <c r="J99" s="9"/>
      <c r="K99" s="9"/>
      <c r="L99" s="11"/>
      <c r="M99" s="14"/>
      <c r="N99" s="14"/>
      <c r="O99" s="15">
        <v>0</v>
      </c>
      <c r="P99" s="14"/>
      <c r="Q99" s="14"/>
      <c r="R99" s="14"/>
      <c r="S99" s="14"/>
    </row>
    <row r="100" spans="1:19" ht="30" hidden="1" customHeight="1" x14ac:dyDescent="0.15">
      <c r="A100" s="11"/>
      <c r="B100" s="11"/>
      <c r="C100" s="11"/>
      <c r="D100" s="11"/>
      <c r="E100" s="16" t="s">
        <v>131</v>
      </c>
      <c r="F100" s="16"/>
      <c r="G100" s="16"/>
      <c r="H100" s="16"/>
      <c r="I100" s="16"/>
      <c r="J100" s="16"/>
      <c r="K100" s="16"/>
      <c r="L100" s="11"/>
      <c r="M100" s="11"/>
      <c r="N100" s="14"/>
      <c r="O100" s="14"/>
      <c r="P100" s="14"/>
      <c r="Q100" s="15">
        <f>SUM(O95:O99)</f>
        <v>0</v>
      </c>
      <c r="R100" s="14"/>
      <c r="S100" s="14"/>
    </row>
    <row r="101" spans="1:19" ht="18" customHeight="1" x14ac:dyDescent="0.15">
      <c r="A101" s="11"/>
      <c r="B101" s="11"/>
      <c r="C101" s="11"/>
      <c r="D101" s="11"/>
      <c r="E101" s="9" t="s">
        <v>132</v>
      </c>
      <c r="F101" s="9"/>
      <c r="G101" s="9"/>
      <c r="H101" s="9"/>
      <c r="I101" s="9"/>
      <c r="J101" s="9"/>
      <c r="K101" s="9"/>
      <c r="L101" s="11"/>
      <c r="M101" s="14"/>
      <c r="N101" s="14"/>
      <c r="O101" s="14"/>
      <c r="P101" s="14"/>
      <c r="Q101" s="14"/>
      <c r="R101" s="14"/>
      <c r="S101" s="15">
        <f>SUM(Q88:Q100)</f>
        <v>4966386262</v>
      </c>
    </row>
    <row r="102" spans="1:19" ht="18" customHeight="1" x14ac:dyDescent="0.15">
      <c r="A102" s="11"/>
      <c r="B102" s="11"/>
      <c r="C102" s="11"/>
      <c r="D102" s="11"/>
      <c r="E102" s="9" t="s">
        <v>133</v>
      </c>
      <c r="F102" s="9"/>
      <c r="G102" s="9"/>
      <c r="H102" s="9"/>
      <c r="I102" s="9"/>
      <c r="J102" s="9"/>
      <c r="K102" s="9"/>
      <c r="L102" s="11"/>
      <c r="M102" s="14"/>
      <c r="N102" s="14"/>
      <c r="O102" s="14"/>
      <c r="P102" s="14"/>
      <c r="Q102" s="14"/>
      <c r="R102" s="14"/>
      <c r="S102" s="14">
        <f>SUM(S62:S101)</f>
        <v>12960394152</v>
      </c>
    </row>
    <row r="103" spans="1:19" s="33" customFormat="1" ht="20.100000000000001" customHeight="1" x14ac:dyDescent="0.15">
      <c r="A103" s="26" t="s">
        <v>134</v>
      </c>
      <c r="B103" s="26"/>
      <c r="C103" s="26"/>
      <c r="D103" s="26"/>
      <c r="E103" s="26"/>
      <c r="F103" s="26"/>
      <c r="G103" s="26"/>
      <c r="H103" s="26"/>
      <c r="I103" s="26"/>
      <c r="J103" s="26"/>
      <c r="K103" s="26"/>
      <c r="L103" s="26"/>
      <c r="M103" s="26"/>
      <c r="N103" s="20"/>
      <c r="O103" s="20"/>
      <c r="P103" s="20"/>
      <c r="Q103" s="20"/>
      <c r="R103" s="20"/>
      <c r="S103" s="20"/>
    </row>
    <row r="104" spans="1:19" ht="18" customHeight="1" x14ac:dyDescent="0.15">
      <c r="A104" s="21" t="s">
        <v>135</v>
      </c>
      <c r="B104" s="11"/>
      <c r="C104" s="9" t="s">
        <v>136</v>
      </c>
      <c r="D104" s="9"/>
      <c r="E104" s="9"/>
      <c r="F104" s="9"/>
      <c r="G104" s="9"/>
      <c r="H104" s="9"/>
      <c r="I104" s="9"/>
      <c r="J104" s="9"/>
      <c r="K104" s="11"/>
      <c r="L104" s="11"/>
      <c r="M104" s="12"/>
      <c r="N104" s="12"/>
      <c r="O104" s="12"/>
      <c r="P104" s="12"/>
      <c r="Q104" s="12"/>
      <c r="R104" s="12"/>
      <c r="S104" s="14"/>
    </row>
    <row r="105" spans="1:19" ht="18" customHeight="1" x14ac:dyDescent="0.15">
      <c r="A105" s="11"/>
      <c r="B105" s="17" t="s">
        <v>5</v>
      </c>
      <c r="C105" s="11"/>
      <c r="D105" s="9" t="s">
        <v>137</v>
      </c>
      <c r="E105" s="9"/>
      <c r="F105" s="9"/>
      <c r="G105" s="9"/>
      <c r="H105" s="9"/>
      <c r="I105" s="9"/>
      <c r="J105" s="9"/>
      <c r="K105" s="9"/>
      <c r="L105" s="11"/>
      <c r="M105" s="12"/>
      <c r="N105" s="12"/>
      <c r="O105" s="14"/>
      <c r="P105" s="14"/>
      <c r="Q105" s="14"/>
      <c r="R105" s="14"/>
      <c r="S105" s="14"/>
    </row>
    <row r="106" spans="1:19" ht="18" customHeight="1" x14ac:dyDescent="0.15">
      <c r="A106" s="21"/>
      <c r="B106" s="17"/>
      <c r="C106" s="11" t="s">
        <v>56</v>
      </c>
      <c r="D106" s="11"/>
      <c r="E106" s="9" t="s">
        <v>138</v>
      </c>
      <c r="F106" s="9"/>
      <c r="G106" s="9"/>
      <c r="H106" s="9"/>
      <c r="I106" s="9"/>
      <c r="J106" s="9"/>
      <c r="K106" s="9"/>
      <c r="L106" s="11"/>
      <c r="M106" s="12"/>
      <c r="N106" s="12"/>
      <c r="O106" s="14">
        <v>196735090</v>
      </c>
      <c r="P106" s="12"/>
      <c r="Q106" s="11"/>
      <c r="R106" s="12"/>
      <c r="S106" s="12"/>
    </row>
    <row r="107" spans="1:19" ht="18" customHeight="1" x14ac:dyDescent="0.15">
      <c r="A107" s="21"/>
      <c r="B107" s="17"/>
      <c r="C107" s="11" t="s">
        <v>58</v>
      </c>
      <c r="D107" s="11"/>
      <c r="E107" s="9" t="s">
        <v>139</v>
      </c>
      <c r="F107" s="9"/>
      <c r="G107" s="9"/>
      <c r="H107" s="9"/>
      <c r="I107" s="9"/>
      <c r="J107" s="9"/>
      <c r="K107" s="9"/>
      <c r="L107" s="11"/>
      <c r="M107" s="12"/>
      <c r="N107" s="12"/>
      <c r="O107" s="14">
        <v>342684000</v>
      </c>
      <c r="P107" s="12"/>
      <c r="Q107" s="11"/>
      <c r="R107" s="12"/>
      <c r="S107" s="12"/>
    </row>
    <row r="108" spans="1:19" ht="18" customHeight="1" x14ac:dyDescent="0.15">
      <c r="A108" s="21"/>
      <c r="B108" s="17"/>
      <c r="C108" s="11" t="s">
        <v>61</v>
      </c>
      <c r="D108" s="11"/>
      <c r="E108" s="9" t="s">
        <v>140</v>
      </c>
      <c r="F108" s="9"/>
      <c r="G108" s="9"/>
      <c r="H108" s="9"/>
      <c r="I108" s="9"/>
      <c r="J108" s="9"/>
      <c r="K108" s="9"/>
      <c r="L108" s="11"/>
      <c r="M108" s="12"/>
      <c r="N108" s="12"/>
      <c r="O108" s="15">
        <v>787028297</v>
      </c>
      <c r="P108" s="12"/>
      <c r="Q108" s="15">
        <f>SUM(O106:O108)</f>
        <v>1326447387</v>
      </c>
      <c r="R108" s="12"/>
      <c r="S108" s="12"/>
    </row>
    <row r="109" spans="1:19" ht="18" customHeight="1" x14ac:dyDescent="0.15">
      <c r="A109" s="11"/>
      <c r="B109" s="11"/>
      <c r="C109" s="11"/>
      <c r="D109" s="11"/>
      <c r="E109" s="9" t="s">
        <v>141</v>
      </c>
      <c r="F109" s="9"/>
      <c r="G109" s="9"/>
      <c r="H109" s="9"/>
      <c r="I109" s="9"/>
      <c r="J109" s="9"/>
      <c r="K109" s="9"/>
      <c r="L109" s="11"/>
      <c r="M109" s="14"/>
      <c r="N109" s="14"/>
      <c r="O109" s="14"/>
      <c r="P109" s="14"/>
      <c r="Q109" s="14"/>
      <c r="R109" s="14"/>
      <c r="S109" s="15">
        <f>SUM(Q108:R108)</f>
        <v>1326447387</v>
      </c>
    </row>
    <row r="110" spans="1:19" ht="18" customHeight="1" x14ac:dyDescent="0.15">
      <c r="A110" s="21" t="s">
        <v>142</v>
      </c>
      <c r="B110" s="11"/>
      <c r="C110" s="9" t="s">
        <v>143</v>
      </c>
      <c r="D110" s="9"/>
      <c r="E110" s="9"/>
      <c r="F110" s="9"/>
      <c r="G110" s="9"/>
      <c r="H110" s="9"/>
      <c r="I110" s="9"/>
      <c r="J110" s="9"/>
      <c r="K110" s="11"/>
      <c r="L110" s="11"/>
      <c r="M110" s="12"/>
      <c r="N110" s="12"/>
      <c r="O110" s="14"/>
      <c r="P110" s="14"/>
      <c r="Q110" s="14"/>
      <c r="R110" s="14"/>
      <c r="S110" s="14"/>
    </row>
    <row r="111" spans="1:19" ht="18" customHeight="1" x14ac:dyDescent="0.15">
      <c r="A111" s="11"/>
      <c r="B111" s="17" t="s">
        <v>5</v>
      </c>
      <c r="C111" s="11"/>
      <c r="D111" s="9" t="s">
        <v>144</v>
      </c>
      <c r="E111" s="9"/>
      <c r="F111" s="9"/>
      <c r="G111" s="9"/>
      <c r="H111" s="9"/>
      <c r="I111" s="9"/>
      <c r="J111" s="9"/>
      <c r="K111" s="9"/>
      <c r="L111" s="11"/>
      <c r="M111" s="12"/>
      <c r="N111" s="12"/>
      <c r="O111" s="14"/>
      <c r="P111" s="14"/>
      <c r="Q111" s="14"/>
      <c r="R111" s="14"/>
      <c r="S111" s="14"/>
    </row>
    <row r="112" spans="1:19" ht="18" customHeight="1" x14ac:dyDescent="0.15">
      <c r="A112" s="11"/>
      <c r="B112" s="17"/>
      <c r="C112" s="11" t="s">
        <v>56</v>
      </c>
      <c r="D112" s="11"/>
      <c r="E112" s="9" t="s">
        <v>126</v>
      </c>
      <c r="F112" s="9"/>
      <c r="G112" s="9"/>
      <c r="H112" s="9"/>
      <c r="I112" s="9"/>
      <c r="J112" s="9"/>
      <c r="K112" s="9"/>
      <c r="L112" s="11"/>
      <c r="M112" s="12"/>
      <c r="N112" s="12"/>
      <c r="O112" s="14">
        <v>39892500</v>
      </c>
      <c r="P112" s="14"/>
      <c r="Q112" s="14"/>
      <c r="R112" s="14"/>
      <c r="S112" s="14"/>
    </row>
    <row r="113" spans="1:20" ht="18" customHeight="1" x14ac:dyDescent="0.15">
      <c r="A113" s="11"/>
      <c r="B113" s="11"/>
      <c r="C113" s="11" t="s">
        <v>58</v>
      </c>
      <c r="D113" s="11"/>
      <c r="E113" s="9" t="s">
        <v>145</v>
      </c>
      <c r="F113" s="9"/>
      <c r="G113" s="9"/>
      <c r="H113" s="9"/>
      <c r="I113" s="9"/>
      <c r="J113" s="9"/>
      <c r="K113" s="9"/>
      <c r="L113" s="11"/>
      <c r="M113" s="12"/>
      <c r="N113" s="12"/>
      <c r="O113" s="15">
        <v>16391972</v>
      </c>
      <c r="P113" s="14"/>
      <c r="Q113" s="14"/>
      <c r="R113" s="14"/>
      <c r="S113" s="14"/>
    </row>
    <row r="114" spans="1:20" ht="18" customHeight="1" x14ac:dyDescent="0.15">
      <c r="A114" s="11"/>
      <c r="B114" s="11"/>
      <c r="C114" s="11"/>
      <c r="D114" s="11"/>
      <c r="E114" s="9" t="s">
        <v>146</v>
      </c>
      <c r="F114" s="9"/>
      <c r="G114" s="9"/>
      <c r="H114" s="9"/>
      <c r="I114" s="9"/>
      <c r="J114" s="9"/>
      <c r="K114" s="9"/>
      <c r="L114" s="11"/>
      <c r="M114" s="12"/>
      <c r="N114" s="12"/>
      <c r="O114" s="14"/>
      <c r="P114" s="14"/>
      <c r="Q114" s="14">
        <f>SUM(O112:O113)</f>
        <v>56284472</v>
      </c>
      <c r="R114" s="14"/>
      <c r="S114" s="14"/>
    </row>
    <row r="115" spans="1:20" ht="18" customHeight="1" x14ac:dyDescent="0.15">
      <c r="A115" s="11"/>
      <c r="B115" s="17" t="s">
        <v>74</v>
      </c>
      <c r="C115" s="11"/>
      <c r="D115" s="9" t="s">
        <v>147</v>
      </c>
      <c r="E115" s="9"/>
      <c r="F115" s="9"/>
      <c r="G115" s="9"/>
      <c r="H115" s="9"/>
      <c r="I115" s="9"/>
      <c r="J115" s="9"/>
      <c r="K115" s="9"/>
      <c r="L115" s="11"/>
      <c r="M115" s="12"/>
      <c r="N115" s="12"/>
      <c r="O115" s="14"/>
      <c r="P115" s="14"/>
      <c r="Q115" s="14"/>
      <c r="R115" s="14"/>
      <c r="S115" s="14"/>
    </row>
    <row r="116" spans="1:20" ht="18" customHeight="1" x14ac:dyDescent="0.15">
      <c r="A116" s="11"/>
      <c r="B116" s="17"/>
      <c r="C116" s="11" t="s">
        <v>56</v>
      </c>
      <c r="D116" s="11"/>
      <c r="E116" s="9" t="s">
        <v>148</v>
      </c>
      <c r="F116" s="9"/>
      <c r="G116" s="9"/>
      <c r="H116" s="9"/>
      <c r="I116" s="9"/>
      <c r="J116" s="9"/>
      <c r="K116" s="9"/>
      <c r="L116" s="11"/>
      <c r="M116" s="12"/>
      <c r="N116" s="12"/>
      <c r="O116" s="14">
        <v>18839340</v>
      </c>
      <c r="P116" s="14"/>
      <c r="Q116" s="14"/>
      <c r="R116" s="14"/>
      <c r="S116" s="14"/>
    </row>
    <row r="117" spans="1:20" ht="18" customHeight="1" x14ac:dyDescent="0.15">
      <c r="A117" s="11"/>
      <c r="B117" s="17"/>
      <c r="C117" s="11" t="s">
        <v>58</v>
      </c>
      <c r="D117" s="11"/>
      <c r="E117" s="9" t="s">
        <v>149</v>
      </c>
      <c r="F117" s="9"/>
      <c r="G117" s="9"/>
      <c r="H117" s="9"/>
      <c r="I117" s="9"/>
      <c r="J117" s="9"/>
      <c r="K117" s="9"/>
      <c r="L117" s="11"/>
      <c r="M117" s="12"/>
      <c r="N117" s="12"/>
      <c r="O117" s="14">
        <v>110078330</v>
      </c>
      <c r="P117" s="14"/>
      <c r="Q117" s="14"/>
      <c r="R117" s="14"/>
      <c r="S117" s="14"/>
    </row>
    <row r="118" spans="1:20" ht="18" customHeight="1" x14ac:dyDescent="0.15">
      <c r="A118" s="11"/>
      <c r="B118" s="17"/>
      <c r="C118" s="11" t="s">
        <v>61</v>
      </c>
      <c r="D118" s="11"/>
      <c r="E118" s="9" t="s">
        <v>150</v>
      </c>
      <c r="F118" s="9"/>
      <c r="G118" s="9"/>
      <c r="H118" s="9"/>
      <c r="I118" s="9"/>
      <c r="J118" s="9"/>
      <c r="K118" s="9"/>
      <c r="L118" s="11"/>
      <c r="M118" s="12"/>
      <c r="N118" s="12"/>
      <c r="O118" s="14">
        <v>7206706</v>
      </c>
      <c r="P118" s="14"/>
      <c r="Q118" s="14"/>
      <c r="R118" s="14"/>
      <c r="S118" s="14"/>
    </row>
    <row r="119" spans="1:20" ht="18" customHeight="1" x14ac:dyDescent="0.15">
      <c r="A119" s="11"/>
      <c r="B119" s="17"/>
      <c r="C119" s="11" t="s">
        <v>63</v>
      </c>
      <c r="D119" s="11"/>
      <c r="E119" s="9" t="s">
        <v>151</v>
      </c>
      <c r="F119" s="9"/>
      <c r="G119" s="9"/>
      <c r="H119" s="9"/>
      <c r="I119" s="9"/>
      <c r="J119" s="9"/>
      <c r="K119" s="9"/>
      <c r="L119" s="11"/>
      <c r="M119" s="12"/>
      <c r="N119" s="12"/>
      <c r="O119" s="14"/>
      <c r="P119" s="14"/>
      <c r="Q119" s="14"/>
      <c r="R119" s="14"/>
      <c r="S119" s="14"/>
    </row>
    <row r="120" spans="1:20" ht="18" customHeight="1" x14ac:dyDescent="0.15">
      <c r="A120" s="11"/>
      <c r="B120" s="17"/>
      <c r="C120" s="11"/>
      <c r="D120" s="11"/>
      <c r="E120" s="34" t="s">
        <v>143</v>
      </c>
      <c r="F120" s="34"/>
      <c r="G120" s="34"/>
      <c r="H120" s="34"/>
      <c r="I120" s="34"/>
      <c r="J120" s="34"/>
      <c r="K120" s="34"/>
      <c r="L120" s="11"/>
      <c r="M120" s="12"/>
      <c r="N120" s="12"/>
      <c r="O120" s="15">
        <v>43785939</v>
      </c>
      <c r="P120" s="14"/>
      <c r="Q120" s="14"/>
      <c r="R120" s="14"/>
      <c r="S120" s="14"/>
    </row>
    <row r="121" spans="1:20" ht="18" customHeight="1" x14ac:dyDescent="0.15">
      <c r="A121" s="11"/>
      <c r="B121" s="11"/>
      <c r="C121" s="11"/>
      <c r="D121" s="11"/>
      <c r="E121" s="9" t="s">
        <v>152</v>
      </c>
      <c r="F121" s="9"/>
      <c r="G121" s="9"/>
      <c r="H121" s="9"/>
      <c r="I121" s="9"/>
      <c r="J121" s="9"/>
      <c r="K121" s="9"/>
      <c r="L121" s="11"/>
      <c r="M121" s="12"/>
      <c r="N121" s="12"/>
      <c r="O121" s="14"/>
      <c r="P121" s="14"/>
      <c r="Q121" s="15">
        <f>O116+O117+O118+O120</f>
        <v>179910315</v>
      </c>
      <c r="R121" s="14"/>
      <c r="S121" s="14"/>
    </row>
    <row r="122" spans="1:20" ht="18" customHeight="1" x14ac:dyDescent="0.15">
      <c r="A122" s="11"/>
      <c r="B122" s="11"/>
      <c r="C122" s="11"/>
      <c r="D122" s="11"/>
      <c r="E122" s="9" t="s">
        <v>153</v>
      </c>
      <c r="F122" s="9"/>
      <c r="G122" s="9"/>
      <c r="H122" s="9"/>
      <c r="I122" s="9"/>
      <c r="J122" s="9"/>
      <c r="K122" s="9"/>
      <c r="L122" s="11"/>
      <c r="M122" s="12"/>
      <c r="N122" s="12"/>
      <c r="O122" s="14"/>
      <c r="P122" s="14"/>
      <c r="Q122" s="14"/>
      <c r="R122" s="14"/>
      <c r="S122" s="15">
        <f>Q114+Q121</f>
        <v>236194787</v>
      </c>
    </row>
    <row r="123" spans="1:20" ht="18" customHeight="1" x14ac:dyDescent="0.15">
      <c r="A123" s="11"/>
      <c r="B123" s="11"/>
      <c r="C123" s="11"/>
      <c r="D123" s="11"/>
      <c r="E123" s="9" t="s">
        <v>154</v>
      </c>
      <c r="F123" s="9"/>
      <c r="G123" s="9"/>
      <c r="H123" s="9"/>
      <c r="I123" s="9"/>
      <c r="J123" s="9"/>
      <c r="K123" s="9"/>
      <c r="L123" s="11"/>
      <c r="M123" s="12"/>
      <c r="N123" s="12"/>
      <c r="O123" s="14"/>
      <c r="P123" s="14"/>
      <c r="Q123" s="14"/>
      <c r="R123" s="14"/>
      <c r="S123" s="35">
        <f>S109+S122</f>
        <v>1562642174</v>
      </c>
    </row>
    <row r="124" spans="1:20" ht="18" customHeight="1" thickBot="1" x14ac:dyDescent="0.2">
      <c r="A124" s="11"/>
      <c r="B124" s="11"/>
      <c r="C124" s="11"/>
      <c r="D124" s="11"/>
      <c r="E124" s="9" t="s">
        <v>155</v>
      </c>
      <c r="F124" s="9"/>
      <c r="G124" s="9"/>
      <c r="H124" s="9"/>
      <c r="I124" s="9"/>
      <c r="J124" s="9"/>
      <c r="K124" s="9"/>
      <c r="L124" s="11"/>
      <c r="M124" s="12"/>
      <c r="N124" s="12"/>
      <c r="O124" s="14"/>
      <c r="P124" s="14"/>
      <c r="Q124" s="14"/>
      <c r="R124" s="14"/>
      <c r="S124" s="22">
        <f>S102+S123</f>
        <v>14523036326</v>
      </c>
    </row>
    <row r="125" spans="1:20" s="25" customFormat="1" ht="18" customHeight="1" thickTop="1" x14ac:dyDescent="0.15">
      <c r="A125" s="5"/>
      <c r="B125" s="5"/>
      <c r="C125" s="5"/>
      <c r="D125" s="5"/>
      <c r="E125" s="36"/>
      <c r="F125" s="36"/>
      <c r="G125" s="36"/>
      <c r="H125" s="36"/>
      <c r="I125" s="36"/>
      <c r="J125" s="36"/>
      <c r="K125" s="36"/>
      <c r="L125" s="5"/>
      <c r="M125" s="6"/>
      <c r="N125" s="6"/>
      <c r="O125" s="32"/>
      <c r="P125" s="32"/>
      <c r="Q125" s="32"/>
      <c r="R125" s="32"/>
      <c r="S125" s="32"/>
    </row>
    <row r="126" spans="1:20" s="25" customFormat="1" ht="18" customHeight="1" x14ac:dyDescent="0.15">
      <c r="A126" s="5"/>
      <c r="B126" s="37"/>
      <c r="C126" s="37"/>
      <c r="D126" s="37"/>
      <c r="E126" s="37"/>
      <c r="F126" s="37"/>
      <c r="G126" s="37"/>
      <c r="H126" s="37"/>
      <c r="I126" s="37"/>
      <c r="J126" s="37"/>
      <c r="K126" s="37"/>
      <c r="L126" s="37"/>
      <c r="M126" s="37"/>
      <c r="N126" s="37"/>
      <c r="O126" s="37"/>
      <c r="P126" s="37"/>
      <c r="Q126" s="37"/>
      <c r="R126" s="37"/>
      <c r="S126" s="37"/>
      <c r="T126" s="4"/>
    </row>
    <row r="127" spans="1:20" s="25" customFormat="1" ht="18" customHeight="1" x14ac:dyDescent="0.15">
      <c r="A127" s="5" t="s">
        <v>156</v>
      </c>
      <c r="B127" s="20"/>
      <c r="C127" s="20"/>
      <c r="D127" s="20"/>
      <c r="E127" s="20"/>
      <c r="F127" s="20"/>
      <c r="G127" s="20"/>
      <c r="H127" s="20"/>
      <c r="I127" s="20"/>
      <c r="J127" s="20"/>
      <c r="K127" s="20"/>
      <c r="L127" s="20"/>
      <c r="M127" s="20"/>
      <c r="N127" s="20"/>
      <c r="O127" s="20"/>
      <c r="P127" s="20"/>
      <c r="Q127" s="20"/>
      <c r="R127" s="20"/>
      <c r="S127" s="20"/>
    </row>
    <row r="128" spans="1:20" s="25" customFormat="1" ht="18" customHeight="1" x14ac:dyDescent="0.15">
      <c r="M128" s="38"/>
      <c r="N128" s="38"/>
      <c r="O128" s="38"/>
      <c r="P128" s="38"/>
      <c r="Q128" s="38"/>
      <c r="R128" s="38"/>
      <c r="S128" s="38"/>
    </row>
    <row r="129" spans="13:19" ht="18" customHeight="1" x14ac:dyDescent="0.15">
      <c r="M129" s="39"/>
      <c r="N129" s="39"/>
      <c r="O129" s="39"/>
      <c r="P129" s="39"/>
      <c r="Q129" s="39"/>
      <c r="R129" s="39"/>
      <c r="S129" s="39"/>
    </row>
    <row r="130" spans="13:19" ht="18" customHeight="1" x14ac:dyDescent="0.15">
      <c r="M130" s="39"/>
      <c r="N130" s="39"/>
      <c r="O130" s="39"/>
      <c r="P130" s="39"/>
      <c r="Q130" s="39"/>
      <c r="R130" s="39"/>
      <c r="S130" s="39"/>
    </row>
    <row r="131" spans="13:19" ht="18" customHeight="1" x14ac:dyDescent="0.15">
      <c r="M131" s="39"/>
      <c r="N131" s="39"/>
      <c r="O131" s="39"/>
      <c r="P131" s="39"/>
      <c r="Q131" s="39"/>
      <c r="R131" s="39"/>
      <c r="S131" s="39"/>
    </row>
    <row r="132" spans="13:19" ht="18" customHeight="1" x14ac:dyDescent="0.15">
      <c r="M132" s="39"/>
      <c r="N132" s="39"/>
      <c r="O132" s="39"/>
      <c r="P132" s="39"/>
      <c r="Q132" s="39"/>
      <c r="R132" s="39"/>
      <c r="S132" s="39"/>
    </row>
    <row r="133" spans="13:19" ht="18" customHeight="1" x14ac:dyDescent="0.15">
      <c r="M133" s="39"/>
      <c r="N133" s="39"/>
      <c r="O133" s="39"/>
      <c r="P133" s="39"/>
      <c r="Q133" s="39"/>
      <c r="R133" s="39"/>
      <c r="S133" s="39"/>
    </row>
    <row r="134" spans="13:19" ht="18" customHeight="1" x14ac:dyDescent="0.15">
      <c r="M134" s="39"/>
      <c r="N134" s="39"/>
      <c r="O134" s="39"/>
      <c r="P134" s="39"/>
      <c r="Q134" s="39"/>
      <c r="R134" s="39"/>
      <c r="S134" s="39"/>
    </row>
    <row r="135" spans="13:19" ht="18" customHeight="1" x14ac:dyDescent="0.15">
      <c r="M135" s="39"/>
      <c r="N135" s="39"/>
      <c r="O135" s="39"/>
      <c r="P135" s="39"/>
      <c r="Q135" s="39"/>
      <c r="R135" s="39"/>
      <c r="S135" s="39"/>
    </row>
    <row r="136" spans="13:19" ht="18" customHeight="1" x14ac:dyDescent="0.15">
      <c r="M136" s="39"/>
      <c r="N136" s="39"/>
      <c r="O136" s="39"/>
      <c r="P136" s="39"/>
      <c r="Q136" s="39"/>
      <c r="R136" s="39"/>
      <c r="S136" s="39"/>
    </row>
    <row r="137" spans="13:19" ht="18" customHeight="1" x14ac:dyDescent="0.15">
      <c r="M137" s="39"/>
      <c r="N137" s="39"/>
      <c r="O137" s="39"/>
      <c r="P137" s="39"/>
      <c r="Q137" s="39"/>
      <c r="R137" s="39"/>
      <c r="S137" s="39"/>
    </row>
    <row r="138" spans="13:19" ht="18" customHeight="1" x14ac:dyDescent="0.15">
      <c r="M138" s="39"/>
      <c r="N138" s="39"/>
      <c r="O138" s="39"/>
      <c r="P138" s="39"/>
      <c r="Q138" s="39"/>
      <c r="R138" s="39"/>
      <c r="S138" s="39"/>
    </row>
    <row r="139" spans="13:19" ht="18" customHeight="1" x14ac:dyDescent="0.15">
      <c r="M139" s="39"/>
      <c r="N139" s="39"/>
      <c r="O139" s="39"/>
      <c r="P139" s="39"/>
      <c r="Q139" s="39"/>
      <c r="R139" s="39"/>
      <c r="S139" s="39"/>
    </row>
  </sheetData>
  <mergeCells count="128">
    <mergeCell ref="E120:K120"/>
    <mergeCell ref="E121:K121"/>
    <mergeCell ref="E122:K122"/>
    <mergeCell ref="E123:K123"/>
    <mergeCell ref="E124:K124"/>
    <mergeCell ref="B127:S127"/>
    <mergeCell ref="E114:K114"/>
    <mergeCell ref="D115:K115"/>
    <mergeCell ref="E116:K116"/>
    <mergeCell ref="E117:K117"/>
    <mergeCell ref="E118:K118"/>
    <mergeCell ref="E119:K119"/>
    <mergeCell ref="E108:K108"/>
    <mergeCell ref="E109:K109"/>
    <mergeCell ref="C110:J110"/>
    <mergeCell ref="D111:K111"/>
    <mergeCell ref="E112:K112"/>
    <mergeCell ref="E113:K113"/>
    <mergeCell ref="E102:K102"/>
    <mergeCell ref="A103:S103"/>
    <mergeCell ref="C104:J104"/>
    <mergeCell ref="D105:K105"/>
    <mergeCell ref="E106:K106"/>
    <mergeCell ref="E107:K107"/>
    <mergeCell ref="E96:K96"/>
    <mergeCell ref="E97:K97"/>
    <mergeCell ref="E98:K98"/>
    <mergeCell ref="E99:K99"/>
    <mergeCell ref="E100:K100"/>
    <mergeCell ref="E101:K101"/>
    <mergeCell ref="E90:K90"/>
    <mergeCell ref="E91:K91"/>
    <mergeCell ref="E92:K92"/>
    <mergeCell ref="E93:K93"/>
    <mergeCell ref="B94:C95"/>
    <mergeCell ref="D94:K94"/>
    <mergeCell ref="D95:K95"/>
    <mergeCell ref="E83:K83"/>
    <mergeCell ref="D84:K84"/>
    <mergeCell ref="E85:K85"/>
    <mergeCell ref="C87:J87"/>
    <mergeCell ref="D88:K88"/>
    <mergeCell ref="E89:K89"/>
    <mergeCell ref="D77:K77"/>
    <mergeCell ref="D78:K78"/>
    <mergeCell ref="E79:K79"/>
    <mergeCell ref="E80:K80"/>
    <mergeCell ref="E81:K81"/>
    <mergeCell ref="E82:K82"/>
    <mergeCell ref="E72:K72"/>
    <mergeCell ref="E73:K73"/>
    <mergeCell ref="C74:D74"/>
    <mergeCell ref="E74:K74"/>
    <mergeCell ref="D75:K75"/>
    <mergeCell ref="D76:K76"/>
    <mergeCell ref="E67:K67"/>
    <mergeCell ref="E68:K68"/>
    <mergeCell ref="C69:D69"/>
    <mergeCell ref="E69:K69"/>
    <mergeCell ref="D70:K70"/>
    <mergeCell ref="E71:K71"/>
    <mergeCell ref="D61:K61"/>
    <mergeCell ref="E62:K62"/>
    <mergeCell ref="C63:J63"/>
    <mergeCell ref="D64:K64"/>
    <mergeCell ref="D65:K65"/>
    <mergeCell ref="E66:K66"/>
    <mergeCell ref="D55:K55"/>
    <mergeCell ref="D56:K56"/>
    <mergeCell ref="E57:K57"/>
    <mergeCell ref="E58:K58"/>
    <mergeCell ref="E59:K59"/>
    <mergeCell ref="C60:D60"/>
    <mergeCell ref="E60:K60"/>
    <mergeCell ref="D50:K50"/>
    <mergeCell ref="E51:K51"/>
    <mergeCell ref="E52:K52"/>
    <mergeCell ref="E53:K53"/>
    <mergeCell ref="C54:D54"/>
    <mergeCell ref="E54:K54"/>
    <mergeCell ref="D45:K45"/>
    <mergeCell ref="E46:K46"/>
    <mergeCell ref="E47:K47"/>
    <mergeCell ref="E48:K48"/>
    <mergeCell ref="C49:D49"/>
    <mergeCell ref="E49:K49"/>
    <mergeCell ref="D38:K38"/>
    <mergeCell ref="D39:K39"/>
    <mergeCell ref="E40:K40"/>
    <mergeCell ref="E41:K41"/>
    <mergeCell ref="A43:S43"/>
    <mergeCell ref="C44:J44"/>
    <mergeCell ref="E32:K32"/>
    <mergeCell ref="E33:K33"/>
    <mergeCell ref="C34:J34"/>
    <mergeCell ref="D35:K35"/>
    <mergeCell ref="D36:K36"/>
    <mergeCell ref="D37:K37"/>
    <mergeCell ref="E26:K26"/>
    <mergeCell ref="E27:K27"/>
    <mergeCell ref="D28:K28"/>
    <mergeCell ref="E29:K29"/>
    <mergeCell ref="E30:K30"/>
    <mergeCell ref="E31:K31"/>
    <mergeCell ref="E20:K20"/>
    <mergeCell ref="E21:K21"/>
    <mergeCell ref="E22:K22"/>
    <mergeCell ref="D23:K23"/>
    <mergeCell ref="E24:K24"/>
    <mergeCell ref="E25:K25"/>
    <mergeCell ref="E14:K14"/>
    <mergeCell ref="E15:K15"/>
    <mergeCell ref="E16:K16"/>
    <mergeCell ref="E17:K17"/>
    <mergeCell ref="E18:K18"/>
    <mergeCell ref="E19:K19"/>
    <mergeCell ref="E8:K8"/>
    <mergeCell ref="E9:K9"/>
    <mergeCell ref="E10:K10"/>
    <mergeCell ref="E11:K11"/>
    <mergeCell ref="E12:K12"/>
    <mergeCell ref="E13:K13"/>
    <mergeCell ref="A1:S1"/>
    <mergeCell ref="A2:S3"/>
    <mergeCell ref="R4:S4"/>
    <mergeCell ref="A5:S5"/>
    <mergeCell ref="C6:J6"/>
    <mergeCell ref="D7:K7"/>
  </mergeCells>
  <phoneticPr fontId="3"/>
  <pageMargins left="0.59055118110236227" right="0.59055118110236227" top="1.1811023622047245" bottom="0.59055118110236227" header="0.39370078740157483" footer="0.39370078740157483"/>
  <pageSetup paperSize="9" scale="95" firstPageNumber="55" orientation="portrait" useFirstPageNumber="1" r:id="rId1"/>
  <headerFooter alignWithMargins="0"/>
  <rowBreaks count="2" manualBreakCount="2">
    <brk id="42" max="18" man="1"/>
    <brk id="85" max="18" man="1"/>
  </rowBreaks>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5AE8-0F07-4645-AE8D-367E2F7B0179}">
  <sheetPr>
    <tabColor indexed="13"/>
  </sheetPr>
  <dimension ref="A1:S31"/>
  <sheetViews>
    <sheetView view="pageLayout" zoomScaleNormal="100" zoomScaleSheetLayoutView="100" workbookViewId="0">
      <selection activeCell="N8" sqref="N8"/>
    </sheetView>
  </sheetViews>
  <sheetFormatPr defaultColWidth="10.875" defaultRowHeight="20.100000000000001" customHeight="1" x14ac:dyDescent="0.15"/>
  <cols>
    <col min="1" max="1" width="90" customWidth="1"/>
    <col min="2" max="8" width="10.875" customWidth="1"/>
    <col min="10" max="10" width="10.875" customWidth="1"/>
    <col min="257" max="257" width="90" customWidth="1"/>
    <col min="513" max="513" width="90" customWidth="1"/>
    <col min="769" max="769" width="90" customWidth="1"/>
    <col min="1025" max="1025" width="90" customWidth="1"/>
    <col min="1281" max="1281" width="90" customWidth="1"/>
    <col min="1537" max="1537" width="90" customWidth="1"/>
    <col min="1793" max="1793" width="90" customWidth="1"/>
    <col min="2049" max="2049" width="90" customWidth="1"/>
    <col min="2305" max="2305" width="90" customWidth="1"/>
    <col min="2561" max="2561" width="90" customWidth="1"/>
    <col min="2817" max="2817" width="90" customWidth="1"/>
    <col min="3073" max="3073" width="90" customWidth="1"/>
    <col min="3329" max="3329" width="90" customWidth="1"/>
    <col min="3585" max="3585" width="90" customWidth="1"/>
    <col min="3841" max="3841" width="90" customWidth="1"/>
    <col min="4097" max="4097" width="90" customWidth="1"/>
    <col min="4353" max="4353" width="90" customWidth="1"/>
    <col min="4609" max="4609" width="90" customWidth="1"/>
    <col min="4865" max="4865" width="90" customWidth="1"/>
    <col min="5121" max="5121" width="90" customWidth="1"/>
    <col min="5377" max="5377" width="90" customWidth="1"/>
    <col min="5633" max="5633" width="90" customWidth="1"/>
    <col min="5889" max="5889" width="90" customWidth="1"/>
    <col min="6145" max="6145" width="90" customWidth="1"/>
    <col min="6401" max="6401" width="90" customWidth="1"/>
    <col min="6657" max="6657" width="90" customWidth="1"/>
    <col min="6913" max="6913" width="90" customWidth="1"/>
    <col min="7169" max="7169" width="90" customWidth="1"/>
    <col min="7425" max="7425" width="90" customWidth="1"/>
    <col min="7681" max="7681" width="90" customWidth="1"/>
    <col min="7937" max="7937" width="90" customWidth="1"/>
    <col min="8193" max="8193" width="90" customWidth="1"/>
    <col min="8449" max="8449" width="90" customWidth="1"/>
    <col min="8705" max="8705" width="90" customWidth="1"/>
    <col min="8961" max="8961" width="90" customWidth="1"/>
    <col min="9217" max="9217" width="90" customWidth="1"/>
    <col min="9473" max="9473" width="90" customWidth="1"/>
    <col min="9729" max="9729" width="90" customWidth="1"/>
    <col min="9985" max="9985" width="90" customWidth="1"/>
    <col min="10241" max="10241" width="90" customWidth="1"/>
    <col min="10497" max="10497" width="90" customWidth="1"/>
    <col min="10753" max="10753" width="90" customWidth="1"/>
    <col min="11009" max="11009" width="90" customWidth="1"/>
    <col min="11265" max="11265" width="90" customWidth="1"/>
    <col min="11521" max="11521" width="90" customWidth="1"/>
    <col min="11777" max="11777" width="90" customWidth="1"/>
    <col min="12033" max="12033" width="90" customWidth="1"/>
    <col min="12289" max="12289" width="90" customWidth="1"/>
    <col min="12545" max="12545" width="90" customWidth="1"/>
    <col min="12801" max="12801" width="90" customWidth="1"/>
    <col min="13057" max="13057" width="90" customWidth="1"/>
    <col min="13313" max="13313" width="90" customWidth="1"/>
    <col min="13569" max="13569" width="90" customWidth="1"/>
    <col min="13825" max="13825" width="90" customWidth="1"/>
    <col min="14081" max="14081" width="90" customWidth="1"/>
    <col min="14337" max="14337" width="90" customWidth="1"/>
    <col min="14593" max="14593" width="90" customWidth="1"/>
    <col min="14849" max="14849" width="90" customWidth="1"/>
    <col min="15105" max="15105" width="90" customWidth="1"/>
    <col min="15361" max="15361" width="90" customWidth="1"/>
    <col min="15617" max="15617" width="90" customWidth="1"/>
    <col min="15873" max="15873" width="90" customWidth="1"/>
    <col min="16129" max="16129" width="90" customWidth="1"/>
  </cols>
  <sheetData>
    <row r="1" spans="1:19" ht="20.100000000000001" customHeight="1" x14ac:dyDescent="0.2">
      <c r="A1" s="40" t="s">
        <v>157</v>
      </c>
    </row>
    <row r="2" spans="1:19" ht="20.100000000000001" customHeight="1" x14ac:dyDescent="0.15">
      <c r="A2" s="41"/>
    </row>
    <row r="3" spans="1:19" ht="20.100000000000001" customHeight="1" x14ac:dyDescent="0.15">
      <c r="A3" s="41" t="s">
        <v>158</v>
      </c>
    </row>
    <row r="4" spans="1:19" ht="20.100000000000001" customHeight="1" x14ac:dyDescent="0.15">
      <c r="A4" s="41" t="s">
        <v>159</v>
      </c>
    </row>
    <row r="5" spans="1:19" ht="20.100000000000001" customHeight="1" x14ac:dyDescent="0.15">
      <c r="A5" s="41" t="s">
        <v>160</v>
      </c>
    </row>
    <row r="6" spans="1:19" ht="20.100000000000001" customHeight="1" x14ac:dyDescent="0.15">
      <c r="A6" s="41" t="s">
        <v>161</v>
      </c>
    </row>
    <row r="7" spans="1:19" ht="20.100000000000001" customHeight="1" x14ac:dyDescent="0.15">
      <c r="A7" s="41"/>
    </row>
    <row r="8" spans="1:19" s="42" customFormat="1" ht="20.100000000000001" customHeight="1" x14ac:dyDescent="0.15">
      <c r="A8" s="41" t="s">
        <v>162</v>
      </c>
    </row>
    <row r="9" spans="1:19" s="43" customFormat="1" ht="20.100000000000001" customHeight="1" x14ac:dyDescent="0.15">
      <c r="A9" s="41" t="s">
        <v>163</v>
      </c>
      <c r="B9"/>
      <c r="C9" s="42"/>
      <c r="D9" s="42"/>
      <c r="E9" s="42"/>
      <c r="F9" s="42"/>
      <c r="G9" s="42"/>
      <c r="H9" s="42"/>
      <c r="I9" s="42"/>
      <c r="J9" s="42"/>
      <c r="K9" s="42"/>
      <c r="L9" s="42"/>
      <c r="M9" s="42"/>
      <c r="N9" s="42"/>
      <c r="O9" s="42"/>
      <c r="P9" s="42"/>
      <c r="Q9" s="42"/>
      <c r="R9" s="42"/>
      <c r="S9" s="42"/>
    </row>
    <row r="10" spans="1:19" s="42" customFormat="1" ht="20.100000000000001" customHeight="1" x14ac:dyDescent="0.15">
      <c r="A10" s="44" t="s">
        <v>164</v>
      </c>
    </row>
    <row r="11" spans="1:19" s="42" customFormat="1" ht="20.100000000000001" customHeight="1" x14ac:dyDescent="0.15">
      <c r="A11" s="44" t="s">
        <v>165</v>
      </c>
    </row>
    <row r="12" spans="1:19" s="42" customFormat="1" ht="20.100000000000001" customHeight="1" x14ac:dyDescent="0.15">
      <c r="A12" s="44" t="s">
        <v>166</v>
      </c>
    </row>
    <row r="13" spans="1:19" s="42" customFormat="1" ht="20.100000000000001" customHeight="1" x14ac:dyDescent="0.15">
      <c r="A13" s="44" t="s">
        <v>167</v>
      </c>
    </row>
    <row r="14" spans="1:19" s="42" customFormat="1" ht="20.100000000000001" customHeight="1" x14ac:dyDescent="0.15">
      <c r="A14" s="44" t="s">
        <v>168</v>
      </c>
    </row>
    <row r="15" spans="1:19" s="42" customFormat="1" ht="20.100000000000001" customHeight="1" x14ac:dyDescent="0.15">
      <c r="A15" s="44" t="s">
        <v>169</v>
      </c>
    </row>
    <row r="16" spans="1:19" s="42" customFormat="1" ht="20.100000000000001" customHeight="1" x14ac:dyDescent="0.15">
      <c r="A16" s="44" t="s">
        <v>170</v>
      </c>
    </row>
    <row r="17" spans="1:1" ht="20.100000000000001" customHeight="1" x14ac:dyDescent="0.15">
      <c r="A17" s="41"/>
    </row>
    <row r="18" spans="1:1" s="42" customFormat="1" ht="20.100000000000001" customHeight="1" x14ac:dyDescent="0.15">
      <c r="A18" s="41" t="s">
        <v>171</v>
      </c>
    </row>
    <row r="19" spans="1:1" s="42" customFormat="1" ht="20.100000000000001" customHeight="1" x14ac:dyDescent="0.15">
      <c r="A19" s="41" t="s">
        <v>172</v>
      </c>
    </row>
    <row r="20" spans="1:1" s="42" customFormat="1" ht="20.100000000000001" customHeight="1" x14ac:dyDescent="0.15">
      <c r="A20" s="41" t="s">
        <v>173</v>
      </c>
    </row>
    <row r="21" spans="1:1" s="42" customFormat="1" ht="20.100000000000001" customHeight="1" x14ac:dyDescent="0.15">
      <c r="A21" s="41" t="s">
        <v>174</v>
      </c>
    </row>
    <row r="22" spans="1:1" s="42" customFormat="1" ht="20.100000000000001" customHeight="1" x14ac:dyDescent="0.15">
      <c r="A22" s="44" t="s">
        <v>175</v>
      </c>
    </row>
    <row r="23" spans="1:1" s="42" customFormat="1" ht="20.100000000000001" customHeight="1" x14ac:dyDescent="0.15">
      <c r="A23" s="44"/>
    </row>
    <row r="24" spans="1:1" s="42" customFormat="1" ht="20.100000000000001" customHeight="1" x14ac:dyDescent="0.15">
      <c r="A24" s="41" t="s">
        <v>176</v>
      </c>
    </row>
    <row r="25" spans="1:1" s="42" customFormat="1" ht="20.100000000000001" customHeight="1" x14ac:dyDescent="0.15">
      <c r="A25" s="41" t="s">
        <v>177</v>
      </c>
    </row>
    <row r="26" spans="1:1" s="42" customFormat="1" ht="20.100000000000001" customHeight="1" x14ac:dyDescent="0.15">
      <c r="A26" s="41" t="s">
        <v>178</v>
      </c>
    </row>
    <row r="27" spans="1:1" s="42" customFormat="1" ht="20.100000000000001" customHeight="1" x14ac:dyDescent="0.15">
      <c r="A27" s="41" t="s">
        <v>179</v>
      </c>
    </row>
    <row r="28" spans="1:1" s="42" customFormat="1" ht="20.100000000000001" customHeight="1" x14ac:dyDescent="0.15">
      <c r="A28" s="41"/>
    </row>
    <row r="29" spans="1:1" ht="20.100000000000001" customHeight="1" x14ac:dyDescent="0.15">
      <c r="A29" s="41"/>
    </row>
    <row r="30" spans="1:1" ht="20.100000000000001" customHeight="1" x14ac:dyDescent="0.15">
      <c r="A30" s="41"/>
    </row>
    <row r="31" spans="1:1" ht="20.100000000000001" customHeight="1" x14ac:dyDescent="0.15">
      <c r="A31" s="11"/>
    </row>
  </sheetData>
  <phoneticPr fontId="3"/>
  <pageMargins left="0.86614173228346458" right="0.51181102362204722" top="1.1811023622047245" bottom="0.78740157480314965" header="0.39370078740157483" footer="0.39370078740157483"/>
  <pageSetup paperSize="9" firstPageNumber="58" orientation="portrait" useFirstPageNumber="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D629-2741-436D-9233-6AAC5D10E77F}">
  <sheetPr>
    <tabColor indexed="13"/>
  </sheetPr>
  <dimension ref="A1:AD40"/>
  <sheetViews>
    <sheetView view="pageLayout" zoomScaleNormal="100" zoomScaleSheetLayoutView="120" workbookViewId="0">
      <selection activeCell="N8" sqref="N8"/>
    </sheetView>
  </sheetViews>
  <sheetFormatPr defaultRowHeight="20.100000000000001" customHeight="1" x14ac:dyDescent="0.15"/>
  <cols>
    <col min="1" max="1" width="1.625" style="4" customWidth="1"/>
    <col min="2" max="4" width="3.125" style="4" customWidth="1"/>
    <col min="5" max="5" width="2" style="4" customWidth="1"/>
    <col min="6" max="7" width="1.625" style="4" customWidth="1"/>
    <col min="8" max="8" width="4.125" style="4" customWidth="1"/>
    <col min="9" max="9" width="1.625" style="4" customWidth="1"/>
    <col min="10" max="10" width="3.125" style="4" customWidth="1"/>
    <col min="11" max="11" width="1.625" style="4" customWidth="1"/>
    <col min="12" max="14" width="12.875" style="4" customWidth="1"/>
    <col min="15" max="15" width="9.875" style="4" customWidth="1"/>
    <col min="16" max="16" width="11.75" style="4" customWidth="1"/>
    <col min="17" max="24" width="2.75" style="4" customWidth="1"/>
    <col min="25" max="25" width="3.875" style="4" customWidth="1"/>
    <col min="26" max="26" width="5" style="4" customWidth="1"/>
    <col min="27" max="27" width="9" style="4" hidden="1" customWidth="1"/>
    <col min="28" max="29" width="13.875" style="4" bestFit="1" customWidth="1"/>
    <col min="30" max="30" width="9.5" style="4" bestFit="1" customWidth="1"/>
    <col min="31" max="256" width="9" style="4"/>
    <col min="257" max="257" width="1.625" style="4" customWidth="1"/>
    <col min="258" max="260" width="3.125" style="4" customWidth="1"/>
    <col min="261" max="261" width="2" style="4" customWidth="1"/>
    <col min="262" max="263" width="1.625" style="4" customWidth="1"/>
    <col min="264" max="264" width="4.125" style="4" customWidth="1"/>
    <col min="265" max="265" width="1.625" style="4" customWidth="1"/>
    <col min="266" max="266" width="3.125" style="4" customWidth="1"/>
    <col min="267" max="267" width="1.625" style="4" customWidth="1"/>
    <col min="268" max="270" width="12.875" style="4" customWidth="1"/>
    <col min="271" max="271" width="9.875" style="4" customWidth="1"/>
    <col min="272" max="272" width="11.75" style="4" customWidth="1"/>
    <col min="273" max="280" width="2.75" style="4" customWidth="1"/>
    <col min="281" max="281" width="3.875" style="4" customWidth="1"/>
    <col min="282" max="282" width="5" style="4" customWidth="1"/>
    <col min="283" max="283" width="0" style="4" hidden="1" customWidth="1"/>
    <col min="284" max="285" width="13.875" style="4" bestFit="1" customWidth="1"/>
    <col min="286" max="286" width="9.5" style="4" bestFit="1" customWidth="1"/>
    <col min="287" max="512" width="9" style="4"/>
    <col min="513" max="513" width="1.625" style="4" customWidth="1"/>
    <col min="514" max="516" width="3.125" style="4" customWidth="1"/>
    <col min="517" max="517" width="2" style="4" customWidth="1"/>
    <col min="518" max="519" width="1.625" style="4" customWidth="1"/>
    <col min="520" max="520" width="4.125" style="4" customWidth="1"/>
    <col min="521" max="521" width="1.625" style="4" customWidth="1"/>
    <col min="522" max="522" width="3.125" style="4" customWidth="1"/>
    <col min="523" max="523" width="1.625" style="4" customWidth="1"/>
    <col min="524" max="526" width="12.875" style="4" customWidth="1"/>
    <col min="527" max="527" width="9.875" style="4" customWidth="1"/>
    <col min="528" max="528" width="11.75" style="4" customWidth="1"/>
    <col min="529" max="536" width="2.75" style="4" customWidth="1"/>
    <col min="537" max="537" width="3.875" style="4" customWidth="1"/>
    <col min="538" max="538" width="5" style="4" customWidth="1"/>
    <col min="539" max="539" width="0" style="4" hidden="1" customWidth="1"/>
    <col min="540" max="541" width="13.875" style="4" bestFit="1" customWidth="1"/>
    <col min="542" max="542" width="9.5" style="4" bestFit="1" customWidth="1"/>
    <col min="543" max="768" width="9" style="4"/>
    <col min="769" max="769" width="1.625" style="4" customWidth="1"/>
    <col min="770" max="772" width="3.125" style="4" customWidth="1"/>
    <col min="773" max="773" width="2" style="4" customWidth="1"/>
    <col min="774" max="775" width="1.625" style="4" customWidth="1"/>
    <col min="776" max="776" width="4.125" style="4" customWidth="1"/>
    <col min="777" max="777" width="1.625" style="4" customWidth="1"/>
    <col min="778" max="778" width="3.125" style="4" customWidth="1"/>
    <col min="779" max="779" width="1.625" style="4" customWidth="1"/>
    <col min="780" max="782" width="12.875" style="4" customWidth="1"/>
    <col min="783" max="783" width="9.875" style="4" customWidth="1"/>
    <col min="784" max="784" width="11.75" style="4" customWidth="1"/>
    <col min="785" max="792" width="2.75" style="4" customWidth="1"/>
    <col min="793" max="793" width="3.875" style="4" customWidth="1"/>
    <col min="794" max="794" width="5" style="4" customWidth="1"/>
    <col min="795" max="795" width="0" style="4" hidden="1" customWidth="1"/>
    <col min="796" max="797" width="13.875" style="4" bestFit="1" customWidth="1"/>
    <col min="798" max="798" width="9.5" style="4" bestFit="1" customWidth="1"/>
    <col min="799" max="1024" width="9" style="4"/>
    <col min="1025" max="1025" width="1.625" style="4" customWidth="1"/>
    <col min="1026" max="1028" width="3.125" style="4" customWidth="1"/>
    <col min="1029" max="1029" width="2" style="4" customWidth="1"/>
    <col min="1030" max="1031" width="1.625" style="4" customWidth="1"/>
    <col min="1032" max="1032" width="4.125" style="4" customWidth="1"/>
    <col min="1033" max="1033" width="1.625" style="4" customWidth="1"/>
    <col min="1034" max="1034" width="3.125" style="4" customWidth="1"/>
    <col min="1035" max="1035" width="1.625" style="4" customWidth="1"/>
    <col min="1036" max="1038" width="12.875" style="4" customWidth="1"/>
    <col min="1039" max="1039" width="9.875" style="4" customWidth="1"/>
    <col min="1040" max="1040" width="11.75" style="4" customWidth="1"/>
    <col min="1041" max="1048" width="2.75" style="4" customWidth="1"/>
    <col min="1049" max="1049" width="3.875" style="4" customWidth="1"/>
    <col min="1050" max="1050" width="5" style="4" customWidth="1"/>
    <col min="1051" max="1051" width="0" style="4" hidden="1" customWidth="1"/>
    <col min="1052" max="1053" width="13.875" style="4" bestFit="1" customWidth="1"/>
    <col min="1054" max="1054" width="9.5" style="4" bestFit="1" customWidth="1"/>
    <col min="1055" max="1280" width="9" style="4"/>
    <col min="1281" max="1281" width="1.625" style="4" customWidth="1"/>
    <col min="1282" max="1284" width="3.125" style="4" customWidth="1"/>
    <col min="1285" max="1285" width="2" style="4" customWidth="1"/>
    <col min="1286" max="1287" width="1.625" style="4" customWidth="1"/>
    <col min="1288" max="1288" width="4.125" style="4" customWidth="1"/>
    <col min="1289" max="1289" width="1.625" style="4" customWidth="1"/>
    <col min="1290" max="1290" width="3.125" style="4" customWidth="1"/>
    <col min="1291" max="1291" width="1.625" style="4" customWidth="1"/>
    <col min="1292" max="1294" width="12.875" style="4" customWidth="1"/>
    <col min="1295" max="1295" width="9.875" style="4" customWidth="1"/>
    <col min="1296" max="1296" width="11.75" style="4" customWidth="1"/>
    <col min="1297" max="1304" width="2.75" style="4" customWidth="1"/>
    <col min="1305" max="1305" width="3.875" style="4" customWidth="1"/>
    <col min="1306" max="1306" width="5" style="4" customWidth="1"/>
    <col min="1307" max="1307" width="0" style="4" hidden="1" customWidth="1"/>
    <col min="1308" max="1309" width="13.875" style="4" bestFit="1" customWidth="1"/>
    <col min="1310" max="1310" width="9.5" style="4" bestFit="1" customWidth="1"/>
    <col min="1311" max="1536" width="9" style="4"/>
    <col min="1537" max="1537" width="1.625" style="4" customWidth="1"/>
    <col min="1538" max="1540" width="3.125" style="4" customWidth="1"/>
    <col min="1541" max="1541" width="2" style="4" customWidth="1"/>
    <col min="1542" max="1543" width="1.625" style="4" customWidth="1"/>
    <col min="1544" max="1544" width="4.125" style="4" customWidth="1"/>
    <col min="1545" max="1545" width="1.625" style="4" customWidth="1"/>
    <col min="1546" max="1546" width="3.125" style="4" customWidth="1"/>
    <col min="1547" max="1547" width="1.625" style="4" customWidth="1"/>
    <col min="1548" max="1550" width="12.875" style="4" customWidth="1"/>
    <col min="1551" max="1551" width="9.875" style="4" customWidth="1"/>
    <col min="1552" max="1552" width="11.75" style="4" customWidth="1"/>
    <col min="1553" max="1560" width="2.75" style="4" customWidth="1"/>
    <col min="1561" max="1561" width="3.875" style="4" customWidth="1"/>
    <col min="1562" max="1562" width="5" style="4" customWidth="1"/>
    <col min="1563" max="1563" width="0" style="4" hidden="1" customWidth="1"/>
    <col min="1564" max="1565" width="13.875" style="4" bestFit="1" customWidth="1"/>
    <col min="1566" max="1566" width="9.5" style="4" bestFit="1" customWidth="1"/>
    <col min="1567" max="1792" width="9" style="4"/>
    <col min="1793" max="1793" width="1.625" style="4" customWidth="1"/>
    <col min="1794" max="1796" width="3.125" style="4" customWidth="1"/>
    <col min="1797" max="1797" width="2" style="4" customWidth="1"/>
    <col min="1798" max="1799" width="1.625" style="4" customWidth="1"/>
    <col min="1800" max="1800" width="4.125" style="4" customWidth="1"/>
    <col min="1801" max="1801" width="1.625" style="4" customWidth="1"/>
    <col min="1802" max="1802" width="3.125" style="4" customWidth="1"/>
    <col min="1803" max="1803" width="1.625" style="4" customWidth="1"/>
    <col min="1804" max="1806" width="12.875" style="4" customWidth="1"/>
    <col min="1807" max="1807" width="9.875" style="4" customWidth="1"/>
    <col min="1808" max="1808" width="11.75" style="4" customWidth="1"/>
    <col min="1809" max="1816" width="2.75" style="4" customWidth="1"/>
    <col min="1817" max="1817" width="3.875" style="4" customWidth="1"/>
    <col min="1818" max="1818" width="5" style="4" customWidth="1"/>
    <col min="1819" max="1819" width="0" style="4" hidden="1" customWidth="1"/>
    <col min="1820" max="1821" width="13.875" style="4" bestFit="1" customWidth="1"/>
    <col min="1822" max="1822" width="9.5" style="4" bestFit="1" customWidth="1"/>
    <col min="1823" max="2048" width="9" style="4"/>
    <col min="2049" max="2049" width="1.625" style="4" customWidth="1"/>
    <col min="2050" max="2052" width="3.125" style="4" customWidth="1"/>
    <col min="2053" max="2053" width="2" style="4" customWidth="1"/>
    <col min="2054" max="2055" width="1.625" style="4" customWidth="1"/>
    <col min="2056" max="2056" width="4.125" style="4" customWidth="1"/>
    <col min="2057" max="2057" width="1.625" style="4" customWidth="1"/>
    <col min="2058" max="2058" width="3.125" style="4" customWidth="1"/>
    <col min="2059" max="2059" width="1.625" style="4" customWidth="1"/>
    <col min="2060" max="2062" width="12.875" style="4" customWidth="1"/>
    <col min="2063" max="2063" width="9.875" style="4" customWidth="1"/>
    <col min="2064" max="2064" width="11.75" style="4" customWidth="1"/>
    <col min="2065" max="2072" width="2.75" style="4" customWidth="1"/>
    <col min="2073" max="2073" width="3.875" style="4" customWidth="1"/>
    <col min="2074" max="2074" width="5" style="4" customWidth="1"/>
    <col min="2075" max="2075" width="0" style="4" hidden="1" customWidth="1"/>
    <col min="2076" max="2077" width="13.875" style="4" bestFit="1" customWidth="1"/>
    <col min="2078" max="2078" width="9.5" style="4" bestFit="1" customWidth="1"/>
    <col min="2079" max="2304" width="9" style="4"/>
    <col min="2305" max="2305" width="1.625" style="4" customWidth="1"/>
    <col min="2306" max="2308" width="3.125" style="4" customWidth="1"/>
    <col min="2309" max="2309" width="2" style="4" customWidth="1"/>
    <col min="2310" max="2311" width="1.625" style="4" customWidth="1"/>
    <col min="2312" max="2312" width="4.125" style="4" customWidth="1"/>
    <col min="2313" max="2313" width="1.625" style="4" customWidth="1"/>
    <col min="2314" max="2314" width="3.125" style="4" customWidth="1"/>
    <col min="2315" max="2315" width="1.625" style="4" customWidth="1"/>
    <col min="2316" max="2318" width="12.875" style="4" customWidth="1"/>
    <col min="2319" max="2319" width="9.875" style="4" customWidth="1"/>
    <col min="2320" max="2320" width="11.75" style="4" customWidth="1"/>
    <col min="2321" max="2328" width="2.75" style="4" customWidth="1"/>
    <col min="2329" max="2329" width="3.875" style="4" customWidth="1"/>
    <col min="2330" max="2330" width="5" style="4" customWidth="1"/>
    <col min="2331" max="2331" width="0" style="4" hidden="1" customWidth="1"/>
    <col min="2332" max="2333" width="13.875" style="4" bestFit="1" customWidth="1"/>
    <col min="2334" max="2334" width="9.5" style="4" bestFit="1" customWidth="1"/>
    <col min="2335" max="2560" width="9" style="4"/>
    <col min="2561" max="2561" width="1.625" style="4" customWidth="1"/>
    <col min="2562" max="2564" width="3.125" style="4" customWidth="1"/>
    <col min="2565" max="2565" width="2" style="4" customWidth="1"/>
    <col min="2566" max="2567" width="1.625" style="4" customWidth="1"/>
    <col min="2568" max="2568" width="4.125" style="4" customWidth="1"/>
    <col min="2569" max="2569" width="1.625" style="4" customWidth="1"/>
    <col min="2570" max="2570" width="3.125" style="4" customWidth="1"/>
    <col min="2571" max="2571" width="1.625" style="4" customWidth="1"/>
    <col min="2572" max="2574" width="12.875" style="4" customWidth="1"/>
    <col min="2575" max="2575" width="9.875" style="4" customWidth="1"/>
    <col min="2576" max="2576" width="11.75" style="4" customWidth="1"/>
    <col min="2577" max="2584" width="2.75" style="4" customWidth="1"/>
    <col min="2585" max="2585" width="3.875" style="4" customWidth="1"/>
    <col min="2586" max="2586" width="5" style="4" customWidth="1"/>
    <col min="2587" max="2587" width="0" style="4" hidden="1" customWidth="1"/>
    <col min="2588" max="2589" width="13.875" style="4" bestFit="1" customWidth="1"/>
    <col min="2590" max="2590" width="9.5" style="4" bestFit="1" customWidth="1"/>
    <col min="2591" max="2816" width="9" style="4"/>
    <col min="2817" max="2817" width="1.625" style="4" customWidth="1"/>
    <col min="2818" max="2820" width="3.125" style="4" customWidth="1"/>
    <col min="2821" max="2821" width="2" style="4" customWidth="1"/>
    <col min="2822" max="2823" width="1.625" style="4" customWidth="1"/>
    <col min="2824" max="2824" width="4.125" style="4" customWidth="1"/>
    <col min="2825" max="2825" width="1.625" style="4" customWidth="1"/>
    <col min="2826" max="2826" width="3.125" style="4" customWidth="1"/>
    <col min="2827" max="2827" width="1.625" style="4" customWidth="1"/>
    <col min="2828" max="2830" width="12.875" style="4" customWidth="1"/>
    <col min="2831" max="2831" width="9.875" style="4" customWidth="1"/>
    <col min="2832" max="2832" width="11.75" style="4" customWidth="1"/>
    <col min="2833" max="2840" width="2.75" style="4" customWidth="1"/>
    <col min="2841" max="2841" width="3.875" style="4" customWidth="1"/>
    <col min="2842" max="2842" width="5" style="4" customWidth="1"/>
    <col min="2843" max="2843" width="0" style="4" hidden="1" customWidth="1"/>
    <col min="2844" max="2845" width="13.875" style="4" bestFit="1" customWidth="1"/>
    <col min="2846" max="2846" width="9.5" style="4" bestFit="1" customWidth="1"/>
    <col min="2847" max="3072" width="9" style="4"/>
    <col min="3073" max="3073" width="1.625" style="4" customWidth="1"/>
    <col min="3074" max="3076" width="3.125" style="4" customWidth="1"/>
    <col min="3077" max="3077" width="2" style="4" customWidth="1"/>
    <col min="3078" max="3079" width="1.625" style="4" customWidth="1"/>
    <col min="3080" max="3080" width="4.125" style="4" customWidth="1"/>
    <col min="3081" max="3081" width="1.625" style="4" customWidth="1"/>
    <col min="3082" max="3082" width="3.125" style="4" customWidth="1"/>
    <col min="3083" max="3083" width="1.625" style="4" customWidth="1"/>
    <col min="3084" max="3086" width="12.875" style="4" customWidth="1"/>
    <col min="3087" max="3087" width="9.875" style="4" customWidth="1"/>
    <col min="3088" max="3088" width="11.75" style="4" customWidth="1"/>
    <col min="3089" max="3096" width="2.75" style="4" customWidth="1"/>
    <col min="3097" max="3097" width="3.875" style="4" customWidth="1"/>
    <col min="3098" max="3098" width="5" style="4" customWidth="1"/>
    <col min="3099" max="3099" width="0" style="4" hidden="1" customWidth="1"/>
    <col min="3100" max="3101" width="13.875" style="4" bestFit="1" customWidth="1"/>
    <col min="3102" max="3102" width="9.5" style="4" bestFit="1" customWidth="1"/>
    <col min="3103" max="3328" width="9" style="4"/>
    <col min="3329" max="3329" width="1.625" style="4" customWidth="1"/>
    <col min="3330" max="3332" width="3.125" style="4" customWidth="1"/>
    <col min="3333" max="3333" width="2" style="4" customWidth="1"/>
    <col min="3334" max="3335" width="1.625" style="4" customWidth="1"/>
    <col min="3336" max="3336" width="4.125" style="4" customWidth="1"/>
    <col min="3337" max="3337" width="1.625" style="4" customWidth="1"/>
    <col min="3338" max="3338" width="3.125" style="4" customWidth="1"/>
    <col min="3339" max="3339" width="1.625" style="4" customWidth="1"/>
    <col min="3340" max="3342" width="12.875" style="4" customWidth="1"/>
    <col min="3343" max="3343" width="9.875" style="4" customWidth="1"/>
    <col min="3344" max="3344" width="11.75" style="4" customWidth="1"/>
    <col min="3345" max="3352" width="2.75" style="4" customWidth="1"/>
    <col min="3353" max="3353" width="3.875" style="4" customWidth="1"/>
    <col min="3354" max="3354" width="5" style="4" customWidth="1"/>
    <col min="3355" max="3355" width="0" style="4" hidden="1" customWidth="1"/>
    <col min="3356" max="3357" width="13.875" style="4" bestFit="1" customWidth="1"/>
    <col min="3358" max="3358" width="9.5" style="4" bestFit="1" customWidth="1"/>
    <col min="3359" max="3584" width="9" style="4"/>
    <col min="3585" max="3585" width="1.625" style="4" customWidth="1"/>
    <col min="3586" max="3588" width="3.125" style="4" customWidth="1"/>
    <col min="3589" max="3589" width="2" style="4" customWidth="1"/>
    <col min="3590" max="3591" width="1.625" style="4" customWidth="1"/>
    <col min="3592" max="3592" width="4.125" style="4" customWidth="1"/>
    <col min="3593" max="3593" width="1.625" style="4" customWidth="1"/>
    <col min="3594" max="3594" width="3.125" style="4" customWidth="1"/>
    <col min="3595" max="3595" width="1.625" style="4" customWidth="1"/>
    <col min="3596" max="3598" width="12.875" style="4" customWidth="1"/>
    <col min="3599" max="3599" width="9.875" style="4" customWidth="1"/>
    <col min="3600" max="3600" width="11.75" style="4" customWidth="1"/>
    <col min="3601" max="3608" width="2.75" style="4" customWidth="1"/>
    <col min="3609" max="3609" width="3.875" style="4" customWidth="1"/>
    <col min="3610" max="3610" width="5" style="4" customWidth="1"/>
    <col min="3611" max="3611" width="0" style="4" hidden="1" customWidth="1"/>
    <col min="3612" max="3613" width="13.875" style="4" bestFit="1" customWidth="1"/>
    <col min="3614" max="3614" width="9.5" style="4" bestFit="1" customWidth="1"/>
    <col min="3615" max="3840" width="9" style="4"/>
    <col min="3841" max="3841" width="1.625" style="4" customWidth="1"/>
    <col min="3842" max="3844" width="3.125" style="4" customWidth="1"/>
    <col min="3845" max="3845" width="2" style="4" customWidth="1"/>
    <col min="3846" max="3847" width="1.625" style="4" customWidth="1"/>
    <col min="3848" max="3848" width="4.125" style="4" customWidth="1"/>
    <col min="3849" max="3849" width="1.625" style="4" customWidth="1"/>
    <col min="3850" max="3850" width="3.125" style="4" customWidth="1"/>
    <col min="3851" max="3851" width="1.625" style="4" customWidth="1"/>
    <col min="3852" max="3854" width="12.875" style="4" customWidth="1"/>
    <col min="3855" max="3855" width="9.875" style="4" customWidth="1"/>
    <col min="3856" max="3856" width="11.75" style="4" customWidth="1"/>
    <col min="3857" max="3864" width="2.75" style="4" customWidth="1"/>
    <col min="3865" max="3865" width="3.875" style="4" customWidth="1"/>
    <col min="3866" max="3866" width="5" style="4" customWidth="1"/>
    <col min="3867" max="3867" width="0" style="4" hidden="1" customWidth="1"/>
    <col min="3868" max="3869" width="13.875" style="4" bestFit="1" customWidth="1"/>
    <col min="3870" max="3870" width="9.5" style="4" bestFit="1" customWidth="1"/>
    <col min="3871" max="4096" width="9" style="4"/>
    <col min="4097" max="4097" width="1.625" style="4" customWidth="1"/>
    <col min="4098" max="4100" width="3.125" style="4" customWidth="1"/>
    <col min="4101" max="4101" width="2" style="4" customWidth="1"/>
    <col min="4102" max="4103" width="1.625" style="4" customWidth="1"/>
    <col min="4104" max="4104" width="4.125" style="4" customWidth="1"/>
    <col min="4105" max="4105" width="1.625" style="4" customWidth="1"/>
    <col min="4106" max="4106" width="3.125" style="4" customWidth="1"/>
    <col min="4107" max="4107" width="1.625" style="4" customWidth="1"/>
    <col min="4108" max="4110" width="12.875" style="4" customWidth="1"/>
    <col min="4111" max="4111" width="9.875" style="4" customWidth="1"/>
    <col min="4112" max="4112" width="11.75" style="4" customWidth="1"/>
    <col min="4113" max="4120" width="2.75" style="4" customWidth="1"/>
    <col min="4121" max="4121" width="3.875" style="4" customWidth="1"/>
    <col min="4122" max="4122" width="5" style="4" customWidth="1"/>
    <col min="4123" max="4123" width="0" style="4" hidden="1" customWidth="1"/>
    <col min="4124" max="4125" width="13.875" style="4" bestFit="1" customWidth="1"/>
    <col min="4126" max="4126" width="9.5" style="4" bestFit="1" customWidth="1"/>
    <col min="4127" max="4352" width="9" style="4"/>
    <col min="4353" max="4353" width="1.625" style="4" customWidth="1"/>
    <col min="4354" max="4356" width="3.125" style="4" customWidth="1"/>
    <col min="4357" max="4357" width="2" style="4" customWidth="1"/>
    <col min="4358" max="4359" width="1.625" style="4" customWidth="1"/>
    <col min="4360" max="4360" width="4.125" style="4" customWidth="1"/>
    <col min="4361" max="4361" width="1.625" style="4" customWidth="1"/>
    <col min="4362" max="4362" width="3.125" style="4" customWidth="1"/>
    <col min="4363" max="4363" width="1.625" style="4" customWidth="1"/>
    <col min="4364" max="4366" width="12.875" style="4" customWidth="1"/>
    <col min="4367" max="4367" width="9.875" style="4" customWidth="1"/>
    <col min="4368" max="4368" width="11.75" style="4" customWidth="1"/>
    <col min="4369" max="4376" width="2.75" style="4" customWidth="1"/>
    <col min="4377" max="4377" width="3.875" style="4" customWidth="1"/>
    <col min="4378" max="4378" width="5" style="4" customWidth="1"/>
    <col min="4379" max="4379" width="0" style="4" hidden="1" customWidth="1"/>
    <col min="4380" max="4381" width="13.875" style="4" bestFit="1" customWidth="1"/>
    <col min="4382" max="4382" width="9.5" style="4" bestFit="1" customWidth="1"/>
    <col min="4383" max="4608" width="9" style="4"/>
    <col min="4609" max="4609" width="1.625" style="4" customWidth="1"/>
    <col min="4610" max="4612" width="3.125" style="4" customWidth="1"/>
    <col min="4613" max="4613" width="2" style="4" customWidth="1"/>
    <col min="4614" max="4615" width="1.625" style="4" customWidth="1"/>
    <col min="4616" max="4616" width="4.125" style="4" customWidth="1"/>
    <col min="4617" max="4617" width="1.625" style="4" customWidth="1"/>
    <col min="4618" max="4618" width="3.125" style="4" customWidth="1"/>
    <col min="4619" max="4619" width="1.625" style="4" customWidth="1"/>
    <col min="4620" max="4622" width="12.875" style="4" customWidth="1"/>
    <col min="4623" max="4623" width="9.875" style="4" customWidth="1"/>
    <col min="4624" max="4624" width="11.75" style="4" customWidth="1"/>
    <col min="4625" max="4632" width="2.75" style="4" customWidth="1"/>
    <col min="4633" max="4633" width="3.875" style="4" customWidth="1"/>
    <col min="4634" max="4634" width="5" style="4" customWidth="1"/>
    <col min="4635" max="4635" width="0" style="4" hidden="1" customWidth="1"/>
    <col min="4636" max="4637" width="13.875" style="4" bestFit="1" customWidth="1"/>
    <col min="4638" max="4638" width="9.5" style="4" bestFit="1" customWidth="1"/>
    <col min="4639" max="4864" width="9" style="4"/>
    <col min="4865" max="4865" width="1.625" style="4" customWidth="1"/>
    <col min="4866" max="4868" width="3.125" style="4" customWidth="1"/>
    <col min="4869" max="4869" width="2" style="4" customWidth="1"/>
    <col min="4870" max="4871" width="1.625" style="4" customWidth="1"/>
    <col min="4872" max="4872" width="4.125" style="4" customWidth="1"/>
    <col min="4873" max="4873" width="1.625" style="4" customWidth="1"/>
    <col min="4874" max="4874" width="3.125" style="4" customWidth="1"/>
    <col min="4875" max="4875" width="1.625" style="4" customWidth="1"/>
    <col min="4876" max="4878" width="12.875" style="4" customWidth="1"/>
    <col min="4879" max="4879" width="9.875" style="4" customWidth="1"/>
    <col min="4880" max="4880" width="11.75" style="4" customWidth="1"/>
    <col min="4881" max="4888" width="2.75" style="4" customWidth="1"/>
    <col min="4889" max="4889" width="3.875" style="4" customWidth="1"/>
    <col min="4890" max="4890" width="5" style="4" customWidth="1"/>
    <col min="4891" max="4891" width="0" style="4" hidden="1" customWidth="1"/>
    <col min="4892" max="4893" width="13.875" style="4" bestFit="1" customWidth="1"/>
    <col min="4894" max="4894" width="9.5" style="4" bestFit="1" customWidth="1"/>
    <col min="4895" max="5120" width="9" style="4"/>
    <col min="5121" max="5121" width="1.625" style="4" customWidth="1"/>
    <col min="5122" max="5124" width="3.125" style="4" customWidth="1"/>
    <col min="5125" max="5125" width="2" style="4" customWidth="1"/>
    <col min="5126" max="5127" width="1.625" style="4" customWidth="1"/>
    <col min="5128" max="5128" width="4.125" style="4" customWidth="1"/>
    <col min="5129" max="5129" width="1.625" style="4" customWidth="1"/>
    <col min="5130" max="5130" width="3.125" style="4" customWidth="1"/>
    <col min="5131" max="5131" width="1.625" style="4" customWidth="1"/>
    <col min="5132" max="5134" width="12.875" style="4" customWidth="1"/>
    <col min="5135" max="5135" width="9.875" style="4" customWidth="1"/>
    <col min="5136" max="5136" width="11.75" style="4" customWidth="1"/>
    <col min="5137" max="5144" width="2.75" style="4" customWidth="1"/>
    <col min="5145" max="5145" width="3.875" style="4" customWidth="1"/>
    <col min="5146" max="5146" width="5" style="4" customWidth="1"/>
    <col min="5147" max="5147" width="0" style="4" hidden="1" customWidth="1"/>
    <col min="5148" max="5149" width="13.875" style="4" bestFit="1" customWidth="1"/>
    <col min="5150" max="5150" width="9.5" style="4" bestFit="1" customWidth="1"/>
    <col min="5151" max="5376" width="9" style="4"/>
    <col min="5377" max="5377" width="1.625" style="4" customWidth="1"/>
    <col min="5378" max="5380" width="3.125" style="4" customWidth="1"/>
    <col min="5381" max="5381" width="2" style="4" customWidth="1"/>
    <col min="5382" max="5383" width="1.625" style="4" customWidth="1"/>
    <col min="5384" max="5384" width="4.125" style="4" customWidth="1"/>
    <col min="5385" max="5385" width="1.625" style="4" customWidth="1"/>
    <col min="5386" max="5386" width="3.125" style="4" customWidth="1"/>
    <col min="5387" max="5387" width="1.625" style="4" customWidth="1"/>
    <col min="5388" max="5390" width="12.875" style="4" customWidth="1"/>
    <col min="5391" max="5391" width="9.875" style="4" customWidth="1"/>
    <col min="5392" max="5392" width="11.75" style="4" customWidth="1"/>
    <col min="5393" max="5400" width="2.75" style="4" customWidth="1"/>
    <col min="5401" max="5401" width="3.875" style="4" customWidth="1"/>
    <col min="5402" max="5402" width="5" style="4" customWidth="1"/>
    <col min="5403" max="5403" width="0" style="4" hidden="1" customWidth="1"/>
    <col min="5404" max="5405" width="13.875" style="4" bestFit="1" customWidth="1"/>
    <col min="5406" max="5406" width="9.5" style="4" bestFit="1" customWidth="1"/>
    <col min="5407" max="5632" width="9" style="4"/>
    <col min="5633" max="5633" width="1.625" style="4" customWidth="1"/>
    <col min="5634" max="5636" width="3.125" style="4" customWidth="1"/>
    <col min="5637" max="5637" width="2" style="4" customWidth="1"/>
    <col min="5638" max="5639" width="1.625" style="4" customWidth="1"/>
    <col min="5640" max="5640" width="4.125" style="4" customWidth="1"/>
    <col min="5641" max="5641" width="1.625" style="4" customWidth="1"/>
    <col min="5642" max="5642" width="3.125" style="4" customWidth="1"/>
    <col min="5643" max="5643" width="1.625" style="4" customWidth="1"/>
    <col min="5644" max="5646" width="12.875" style="4" customWidth="1"/>
    <col min="5647" max="5647" width="9.875" style="4" customWidth="1"/>
    <col min="5648" max="5648" width="11.75" style="4" customWidth="1"/>
    <col min="5649" max="5656" width="2.75" style="4" customWidth="1"/>
    <col min="5657" max="5657" width="3.875" style="4" customWidth="1"/>
    <col min="5658" max="5658" width="5" style="4" customWidth="1"/>
    <col min="5659" max="5659" width="0" style="4" hidden="1" customWidth="1"/>
    <col min="5660" max="5661" width="13.875" style="4" bestFit="1" customWidth="1"/>
    <col min="5662" max="5662" width="9.5" style="4" bestFit="1" customWidth="1"/>
    <col min="5663" max="5888" width="9" style="4"/>
    <col min="5889" max="5889" width="1.625" style="4" customWidth="1"/>
    <col min="5890" max="5892" width="3.125" style="4" customWidth="1"/>
    <col min="5893" max="5893" width="2" style="4" customWidth="1"/>
    <col min="5894" max="5895" width="1.625" style="4" customWidth="1"/>
    <col min="5896" max="5896" width="4.125" style="4" customWidth="1"/>
    <col min="5897" max="5897" width="1.625" style="4" customWidth="1"/>
    <col min="5898" max="5898" width="3.125" style="4" customWidth="1"/>
    <col min="5899" max="5899" width="1.625" style="4" customWidth="1"/>
    <col min="5900" max="5902" width="12.875" style="4" customWidth="1"/>
    <col min="5903" max="5903" width="9.875" style="4" customWidth="1"/>
    <col min="5904" max="5904" width="11.75" style="4" customWidth="1"/>
    <col min="5905" max="5912" width="2.75" style="4" customWidth="1"/>
    <col min="5913" max="5913" width="3.875" style="4" customWidth="1"/>
    <col min="5914" max="5914" width="5" style="4" customWidth="1"/>
    <col min="5915" max="5915" width="0" style="4" hidden="1" customWidth="1"/>
    <col min="5916" max="5917" width="13.875" style="4" bestFit="1" customWidth="1"/>
    <col min="5918" max="5918" width="9.5" style="4" bestFit="1" customWidth="1"/>
    <col min="5919" max="6144" width="9" style="4"/>
    <col min="6145" max="6145" width="1.625" style="4" customWidth="1"/>
    <col min="6146" max="6148" width="3.125" style="4" customWidth="1"/>
    <col min="6149" max="6149" width="2" style="4" customWidth="1"/>
    <col min="6150" max="6151" width="1.625" style="4" customWidth="1"/>
    <col min="6152" max="6152" width="4.125" style="4" customWidth="1"/>
    <col min="6153" max="6153" width="1.625" style="4" customWidth="1"/>
    <col min="6154" max="6154" width="3.125" style="4" customWidth="1"/>
    <col min="6155" max="6155" width="1.625" style="4" customWidth="1"/>
    <col min="6156" max="6158" width="12.875" style="4" customWidth="1"/>
    <col min="6159" max="6159" width="9.875" style="4" customWidth="1"/>
    <col min="6160" max="6160" width="11.75" style="4" customWidth="1"/>
    <col min="6161" max="6168" width="2.75" style="4" customWidth="1"/>
    <col min="6169" max="6169" width="3.875" style="4" customWidth="1"/>
    <col min="6170" max="6170" width="5" style="4" customWidth="1"/>
    <col min="6171" max="6171" width="0" style="4" hidden="1" customWidth="1"/>
    <col min="6172" max="6173" width="13.875" style="4" bestFit="1" customWidth="1"/>
    <col min="6174" max="6174" width="9.5" style="4" bestFit="1" customWidth="1"/>
    <col min="6175" max="6400" width="9" style="4"/>
    <col min="6401" max="6401" width="1.625" style="4" customWidth="1"/>
    <col min="6402" max="6404" width="3.125" style="4" customWidth="1"/>
    <col min="6405" max="6405" width="2" style="4" customWidth="1"/>
    <col min="6406" max="6407" width="1.625" style="4" customWidth="1"/>
    <col min="6408" max="6408" width="4.125" style="4" customWidth="1"/>
    <col min="6409" max="6409" width="1.625" style="4" customWidth="1"/>
    <col min="6410" max="6410" width="3.125" style="4" customWidth="1"/>
    <col min="6411" max="6411" width="1.625" style="4" customWidth="1"/>
    <col min="6412" max="6414" width="12.875" style="4" customWidth="1"/>
    <col min="6415" max="6415" width="9.875" style="4" customWidth="1"/>
    <col min="6416" max="6416" width="11.75" style="4" customWidth="1"/>
    <col min="6417" max="6424" width="2.75" style="4" customWidth="1"/>
    <col min="6425" max="6425" width="3.875" style="4" customWidth="1"/>
    <col min="6426" max="6426" width="5" style="4" customWidth="1"/>
    <col min="6427" max="6427" width="0" style="4" hidden="1" customWidth="1"/>
    <col min="6428" max="6429" width="13.875" style="4" bestFit="1" customWidth="1"/>
    <col min="6430" max="6430" width="9.5" style="4" bestFit="1" customWidth="1"/>
    <col min="6431" max="6656" width="9" style="4"/>
    <col min="6657" max="6657" width="1.625" style="4" customWidth="1"/>
    <col min="6658" max="6660" width="3.125" style="4" customWidth="1"/>
    <col min="6661" max="6661" width="2" style="4" customWidth="1"/>
    <col min="6662" max="6663" width="1.625" style="4" customWidth="1"/>
    <col min="6664" max="6664" width="4.125" style="4" customWidth="1"/>
    <col min="6665" max="6665" width="1.625" style="4" customWidth="1"/>
    <col min="6666" max="6666" width="3.125" style="4" customWidth="1"/>
    <col min="6667" max="6667" width="1.625" style="4" customWidth="1"/>
    <col min="6668" max="6670" width="12.875" style="4" customWidth="1"/>
    <col min="6671" max="6671" width="9.875" style="4" customWidth="1"/>
    <col min="6672" max="6672" width="11.75" style="4" customWidth="1"/>
    <col min="6673" max="6680" width="2.75" style="4" customWidth="1"/>
    <col min="6681" max="6681" width="3.875" style="4" customWidth="1"/>
    <col min="6682" max="6682" width="5" style="4" customWidth="1"/>
    <col min="6683" max="6683" width="0" style="4" hidden="1" customWidth="1"/>
    <col min="6684" max="6685" width="13.875" style="4" bestFit="1" customWidth="1"/>
    <col min="6686" max="6686" width="9.5" style="4" bestFit="1" customWidth="1"/>
    <col min="6687" max="6912" width="9" style="4"/>
    <col min="6913" max="6913" width="1.625" style="4" customWidth="1"/>
    <col min="6914" max="6916" width="3.125" style="4" customWidth="1"/>
    <col min="6917" max="6917" width="2" style="4" customWidth="1"/>
    <col min="6918" max="6919" width="1.625" style="4" customWidth="1"/>
    <col min="6920" max="6920" width="4.125" style="4" customWidth="1"/>
    <col min="6921" max="6921" width="1.625" style="4" customWidth="1"/>
    <col min="6922" max="6922" width="3.125" style="4" customWidth="1"/>
    <col min="6923" max="6923" width="1.625" style="4" customWidth="1"/>
    <col min="6924" max="6926" width="12.875" style="4" customWidth="1"/>
    <col min="6927" max="6927" width="9.875" style="4" customWidth="1"/>
    <col min="6928" max="6928" width="11.75" style="4" customWidth="1"/>
    <col min="6929" max="6936" width="2.75" style="4" customWidth="1"/>
    <col min="6937" max="6937" width="3.875" style="4" customWidth="1"/>
    <col min="6938" max="6938" width="5" style="4" customWidth="1"/>
    <col min="6939" max="6939" width="0" style="4" hidden="1" customWidth="1"/>
    <col min="6940" max="6941" width="13.875" style="4" bestFit="1" customWidth="1"/>
    <col min="6942" max="6942" width="9.5" style="4" bestFit="1" customWidth="1"/>
    <col min="6943" max="7168" width="9" style="4"/>
    <col min="7169" max="7169" width="1.625" style="4" customWidth="1"/>
    <col min="7170" max="7172" width="3.125" style="4" customWidth="1"/>
    <col min="7173" max="7173" width="2" style="4" customWidth="1"/>
    <col min="7174" max="7175" width="1.625" style="4" customWidth="1"/>
    <col min="7176" max="7176" width="4.125" style="4" customWidth="1"/>
    <col min="7177" max="7177" width="1.625" style="4" customWidth="1"/>
    <col min="7178" max="7178" width="3.125" style="4" customWidth="1"/>
    <col min="7179" max="7179" width="1.625" style="4" customWidth="1"/>
    <col min="7180" max="7182" width="12.875" style="4" customWidth="1"/>
    <col min="7183" max="7183" width="9.875" style="4" customWidth="1"/>
    <col min="7184" max="7184" width="11.75" style="4" customWidth="1"/>
    <col min="7185" max="7192" width="2.75" style="4" customWidth="1"/>
    <col min="7193" max="7193" width="3.875" style="4" customWidth="1"/>
    <col min="7194" max="7194" width="5" style="4" customWidth="1"/>
    <col min="7195" max="7195" width="0" style="4" hidden="1" customWidth="1"/>
    <col min="7196" max="7197" width="13.875" style="4" bestFit="1" customWidth="1"/>
    <col min="7198" max="7198" width="9.5" style="4" bestFit="1" customWidth="1"/>
    <col min="7199" max="7424" width="9" style="4"/>
    <col min="7425" max="7425" width="1.625" style="4" customWidth="1"/>
    <col min="7426" max="7428" width="3.125" style="4" customWidth="1"/>
    <col min="7429" max="7429" width="2" style="4" customWidth="1"/>
    <col min="7430" max="7431" width="1.625" style="4" customWidth="1"/>
    <col min="7432" max="7432" width="4.125" style="4" customWidth="1"/>
    <col min="7433" max="7433" width="1.625" style="4" customWidth="1"/>
    <col min="7434" max="7434" width="3.125" style="4" customWidth="1"/>
    <col min="7435" max="7435" width="1.625" style="4" customWidth="1"/>
    <col min="7436" max="7438" width="12.875" style="4" customWidth="1"/>
    <col min="7439" max="7439" width="9.875" style="4" customWidth="1"/>
    <col min="7440" max="7440" width="11.75" style="4" customWidth="1"/>
    <col min="7441" max="7448" width="2.75" style="4" customWidth="1"/>
    <col min="7449" max="7449" width="3.875" style="4" customWidth="1"/>
    <col min="7450" max="7450" width="5" style="4" customWidth="1"/>
    <col min="7451" max="7451" width="0" style="4" hidden="1" customWidth="1"/>
    <col min="7452" max="7453" width="13.875" style="4" bestFit="1" customWidth="1"/>
    <col min="7454" max="7454" width="9.5" style="4" bestFit="1" customWidth="1"/>
    <col min="7455" max="7680" width="9" style="4"/>
    <col min="7681" max="7681" width="1.625" style="4" customWidth="1"/>
    <col min="7682" max="7684" width="3.125" style="4" customWidth="1"/>
    <col min="7685" max="7685" width="2" style="4" customWidth="1"/>
    <col min="7686" max="7687" width="1.625" style="4" customWidth="1"/>
    <col min="7688" max="7688" width="4.125" style="4" customWidth="1"/>
    <col min="7689" max="7689" width="1.625" style="4" customWidth="1"/>
    <col min="7690" max="7690" width="3.125" style="4" customWidth="1"/>
    <col min="7691" max="7691" width="1.625" style="4" customWidth="1"/>
    <col min="7692" max="7694" width="12.875" style="4" customWidth="1"/>
    <col min="7695" max="7695" width="9.875" style="4" customWidth="1"/>
    <col min="7696" max="7696" width="11.75" style="4" customWidth="1"/>
    <col min="7697" max="7704" width="2.75" style="4" customWidth="1"/>
    <col min="7705" max="7705" width="3.875" style="4" customWidth="1"/>
    <col min="7706" max="7706" width="5" style="4" customWidth="1"/>
    <col min="7707" max="7707" width="0" style="4" hidden="1" customWidth="1"/>
    <col min="7708" max="7709" width="13.875" style="4" bestFit="1" customWidth="1"/>
    <col min="7710" max="7710" width="9.5" style="4" bestFit="1" customWidth="1"/>
    <col min="7711" max="7936" width="9" style="4"/>
    <col min="7937" max="7937" width="1.625" style="4" customWidth="1"/>
    <col min="7938" max="7940" width="3.125" style="4" customWidth="1"/>
    <col min="7941" max="7941" width="2" style="4" customWidth="1"/>
    <col min="7942" max="7943" width="1.625" style="4" customWidth="1"/>
    <col min="7944" max="7944" width="4.125" style="4" customWidth="1"/>
    <col min="7945" max="7945" width="1.625" style="4" customWidth="1"/>
    <col min="7946" max="7946" width="3.125" style="4" customWidth="1"/>
    <col min="7947" max="7947" width="1.625" style="4" customWidth="1"/>
    <col min="7948" max="7950" width="12.875" style="4" customWidth="1"/>
    <col min="7951" max="7951" width="9.875" style="4" customWidth="1"/>
    <col min="7952" max="7952" width="11.75" style="4" customWidth="1"/>
    <col min="7953" max="7960" width="2.75" style="4" customWidth="1"/>
    <col min="7961" max="7961" width="3.875" style="4" customWidth="1"/>
    <col min="7962" max="7962" width="5" style="4" customWidth="1"/>
    <col min="7963" max="7963" width="0" style="4" hidden="1" customWidth="1"/>
    <col min="7964" max="7965" width="13.875" style="4" bestFit="1" customWidth="1"/>
    <col min="7966" max="7966" width="9.5" style="4" bestFit="1" customWidth="1"/>
    <col min="7967" max="8192" width="9" style="4"/>
    <col min="8193" max="8193" width="1.625" style="4" customWidth="1"/>
    <col min="8194" max="8196" width="3.125" style="4" customWidth="1"/>
    <col min="8197" max="8197" width="2" style="4" customWidth="1"/>
    <col min="8198" max="8199" width="1.625" style="4" customWidth="1"/>
    <col min="8200" max="8200" width="4.125" style="4" customWidth="1"/>
    <col min="8201" max="8201" width="1.625" style="4" customWidth="1"/>
    <col min="8202" max="8202" width="3.125" style="4" customWidth="1"/>
    <col min="8203" max="8203" width="1.625" style="4" customWidth="1"/>
    <col min="8204" max="8206" width="12.875" style="4" customWidth="1"/>
    <col min="8207" max="8207" width="9.875" style="4" customWidth="1"/>
    <col min="8208" max="8208" width="11.75" style="4" customWidth="1"/>
    <col min="8209" max="8216" width="2.75" style="4" customWidth="1"/>
    <col min="8217" max="8217" width="3.875" style="4" customWidth="1"/>
    <col min="8218" max="8218" width="5" style="4" customWidth="1"/>
    <col min="8219" max="8219" width="0" style="4" hidden="1" customWidth="1"/>
    <col min="8220" max="8221" width="13.875" style="4" bestFit="1" customWidth="1"/>
    <col min="8222" max="8222" width="9.5" style="4" bestFit="1" customWidth="1"/>
    <col min="8223" max="8448" width="9" style="4"/>
    <col min="8449" max="8449" width="1.625" style="4" customWidth="1"/>
    <col min="8450" max="8452" width="3.125" style="4" customWidth="1"/>
    <col min="8453" max="8453" width="2" style="4" customWidth="1"/>
    <col min="8454" max="8455" width="1.625" style="4" customWidth="1"/>
    <col min="8456" max="8456" width="4.125" style="4" customWidth="1"/>
    <col min="8457" max="8457" width="1.625" style="4" customWidth="1"/>
    <col min="8458" max="8458" width="3.125" style="4" customWidth="1"/>
    <col min="8459" max="8459" width="1.625" style="4" customWidth="1"/>
    <col min="8460" max="8462" width="12.875" style="4" customWidth="1"/>
    <col min="8463" max="8463" width="9.875" style="4" customWidth="1"/>
    <col min="8464" max="8464" width="11.75" style="4" customWidth="1"/>
    <col min="8465" max="8472" width="2.75" style="4" customWidth="1"/>
    <col min="8473" max="8473" width="3.875" style="4" customWidth="1"/>
    <col min="8474" max="8474" width="5" style="4" customWidth="1"/>
    <col min="8475" max="8475" width="0" style="4" hidden="1" customWidth="1"/>
    <col min="8476" max="8477" width="13.875" style="4" bestFit="1" customWidth="1"/>
    <col min="8478" max="8478" width="9.5" style="4" bestFit="1" customWidth="1"/>
    <col min="8479" max="8704" width="9" style="4"/>
    <col min="8705" max="8705" width="1.625" style="4" customWidth="1"/>
    <col min="8706" max="8708" width="3.125" style="4" customWidth="1"/>
    <col min="8709" max="8709" width="2" style="4" customWidth="1"/>
    <col min="8710" max="8711" width="1.625" style="4" customWidth="1"/>
    <col min="8712" max="8712" width="4.125" style="4" customWidth="1"/>
    <col min="8713" max="8713" width="1.625" style="4" customWidth="1"/>
    <col min="8714" max="8714" width="3.125" style="4" customWidth="1"/>
    <col min="8715" max="8715" width="1.625" style="4" customWidth="1"/>
    <col min="8716" max="8718" width="12.875" style="4" customWidth="1"/>
    <col min="8719" max="8719" width="9.875" style="4" customWidth="1"/>
    <col min="8720" max="8720" width="11.75" style="4" customWidth="1"/>
    <col min="8721" max="8728" width="2.75" style="4" customWidth="1"/>
    <col min="8729" max="8729" width="3.875" style="4" customWidth="1"/>
    <col min="8730" max="8730" width="5" style="4" customWidth="1"/>
    <col min="8731" max="8731" width="0" style="4" hidden="1" customWidth="1"/>
    <col min="8732" max="8733" width="13.875" style="4" bestFit="1" customWidth="1"/>
    <col min="8734" max="8734" width="9.5" style="4" bestFit="1" customWidth="1"/>
    <col min="8735" max="8960" width="9" style="4"/>
    <col min="8961" max="8961" width="1.625" style="4" customWidth="1"/>
    <col min="8962" max="8964" width="3.125" style="4" customWidth="1"/>
    <col min="8965" max="8965" width="2" style="4" customWidth="1"/>
    <col min="8966" max="8967" width="1.625" style="4" customWidth="1"/>
    <col min="8968" max="8968" width="4.125" style="4" customWidth="1"/>
    <col min="8969" max="8969" width="1.625" style="4" customWidth="1"/>
    <col min="8970" max="8970" width="3.125" style="4" customWidth="1"/>
    <col min="8971" max="8971" width="1.625" style="4" customWidth="1"/>
    <col min="8972" max="8974" width="12.875" style="4" customWidth="1"/>
    <col min="8975" max="8975" width="9.875" style="4" customWidth="1"/>
    <col min="8976" max="8976" width="11.75" style="4" customWidth="1"/>
    <col min="8977" max="8984" width="2.75" style="4" customWidth="1"/>
    <col min="8985" max="8985" width="3.875" style="4" customWidth="1"/>
    <col min="8986" max="8986" width="5" style="4" customWidth="1"/>
    <col min="8987" max="8987" width="0" style="4" hidden="1" customWidth="1"/>
    <col min="8988" max="8989" width="13.875" style="4" bestFit="1" customWidth="1"/>
    <col min="8990" max="8990" width="9.5" style="4" bestFit="1" customWidth="1"/>
    <col min="8991" max="9216" width="9" style="4"/>
    <col min="9217" max="9217" width="1.625" style="4" customWidth="1"/>
    <col min="9218" max="9220" width="3.125" style="4" customWidth="1"/>
    <col min="9221" max="9221" width="2" style="4" customWidth="1"/>
    <col min="9222" max="9223" width="1.625" style="4" customWidth="1"/>
    <col min="9224" max="9224" width="4.125" style="4" customWidth="1"/>
    <col min="9225" max="9225" width="1.625" style="4" customWidth="1"/>
    <col min="9226" max="9226" width="3.125" style="4" customWidth="1"/>
    <col min="9227" max="9227" width="1.625" style="4" customWidth="1"/>
    <col min="9228" max="9230" width="12.875" style="4" customWidth="1"/>
    <col min="9231" max="9231" width="9.875" style="4" customWidth="1"/>
    <col min="9232" max="9232" width="11.75" style="4" customWidth="1"/>
    <col min="9233" max="9240" width="2.75" style="4" customWidth="1"/>
    <col min="9241" max="9241" width="3.875" style="4" customWidth="1"/>
    <col min="9242" max="9242" width="5" style="4" customWidth="1"/>
    <col min="9243" max="9243" width="0" style="4" hidden="1" customWidth="1"/>
    <col min="9244" max="9245" width="13.875" style="4" bestFit="1" customWidth="1"/>
    <col min="9246" max="9246" width="9.5" style="4" bestFit="1" customWidth="1"/>
    <col min="9247" max="9472" width="9" style="4"/>
    <col min="9473" max="9473" width="1.625" style="4" customWidth="1"/>
    <col min="9474" max="9476" width="3.125" style="4" customWidth="1"/>
    <col min="9477" max="9477" width="2" style="4" customWidth="1"/>
    <col min="9478" max="9479" width="1.625" style="4" customWidth="1"/>
    <col min="9480" max="9480" width="4.125" style="4" customWidth="1"/>
    <col min="9481" max="9481" width="1.625" style="4" customWidth="1"/>
    <col min="9482" max="9482" width="3.125" style="4" customWidth="1"/>
    <col min="9483" max="9483" width="1.625" style="4" customWidth="1"/>
    <col min="9484" max="9486" width="12.875" style="4" customWidth="1"/>
    <col min="9487" max="9487" width="9.875" style="4" customWidth="1"/>
    <col min="9488" max="9488" width="11.75" style="4" customWidth="1"/>
    <col min="9489" max="9496" width="2.75" style="4" customWidth="1"/>
    <col min="9497" max="9497" width="3.875" style="4" customWidth="1"/>
    <col min="9498" max="9498" width="5" style="4" customWidth="1"/>
    <col min="9499" max="9499" width="0" style="4" hidden="1" customWidth="1"/>
    <col min="9500" max="9501" width="13.875" style="4" bestFit="1" customWidth="1"/>
    <col min="9502" max="9502" width="9.5" style="4" bestFit="1" customWidth="1"/>
    <col min="9503" max="9728" width="9" style="4"/>
    <col min="9729" max="9729" width="1.625" style="4" customWidth="1"/>
    <col min="9730" max="9732" width="3.125" style="4" customWidth="1"/>
    <col min="9733" max="9733" width="2" style="4" customWidth="1"/>
    <col min="9734" max="9735" width="1.625" style="4" customWidth="1"/>
    <col min="9736" max="9736" width="4.125" style="4" customWidth="1"/>
    <col min="9737" max="9737" width="1.625" style="4" customWidth="1"/>
    <col min="9738" max="9738" width="3.125" style="4" customWidth="1"/>
    <col min="9739" max="9739" width="1.625" style="4" customWidth="1"/>
    <col min="9740" max="9742" width="12.875" style="4" customWidth="1"/>
    <col min="9743" max="9743" width="9.875" style="4" customWidth="1"/>
    <col min="9744" max="9744" width="11.75" style="4" customWidth="1"/>
    <col min="9745" max="9752" width="2.75" style="4" customWidth="1"/>
    <col min="9753" max="9753" width="3.875" style="4" customWidth="1"/>
    <col min="9754" max="9754" width="5" style="4" customWidth="1"/>
    <col min="9755" max="9755" width="0" style="4" hidden="1" customWidth="1"/>
    <col min="9756" max="9757" width="13.875" style="4" bestFit="1" customWidth="1"/>
    <col min="9758" max="9758" width="9.5" style="4" bestFit="1" customWidth="1"/>
    <col min="9759" max="9984" width="9" style="4"/>
    <col min="9985" max="9985" width="1.625" style="4" customWidth="1"/>
    <col min="9986" max="9988" width="3.125" style="4" customWidth="1"/>
    <col min="9989" max="9989" width="2" style="4" customWidth="1"/>
    <col min="9990" max="9991" width="1.625" style="4" customWidth="1"/>
    <col min="9992" max="9992" width="4.125" style="4" customWidth="1"/>
    <col min="9993" max="9993" width="1.625" style="4" customWidth="1"/>
    <col min="9994" max="9994" width="3.125" style="4" customWidth="1"/>
    <col min="9995" max="9995" width="1.625" style="4" customWidth="1"/>
    <col min="9996" max="9998" width="12.875" style="4" customWidth="1"/>
    <col min="9999" max="9999" width="9.875" style="4" customWidth="1"/>
    <col min="10000" max="10000" width="11.75" style="4" customWidth="1"/>
    <col min="10001" max="10008" width="2.75" style="4" customWidth="1"/>
    <col min="10009" max="10009" width="3.875" style="4" customWidth="1"/>
    <col min="10010" max="10010" width="5" style="4" customWidth="1"/>
    <col min="10011" max="10011" width="0" style="4" hidden="1" customWidth="1"/>
    <col min="10012" max="10013" width="13.875" style="4" bestFit="1" customWidth="1"/>
    <col min="10014" max="10014" width="9.5" style="4" bestFit="1" customWidth="1"/>
    <col min="10015" max="10240" width="9" style="4"/>
    <col min="10241" max="10241" width="1.625" style="4" customWidth="1"/>
    <col min="10242" max="10244" width="3.125" style="4" customWidth="1"/>
    <col min="10245" max="10245" width="2" style="4" customWidth="1"/>
    <col min="10246" max="10247" width="1.625" style="4" customWidth="1"/>
    <col min="10248" max="10248" width="4.125" style="4" customWidth="1"/>
    <col min="10249" max="10249" width="1.625" style="4" customWidth="1"/>
    <col min="10250" max="10250" width="3.125" style="4" customWidth="1"/>
    <col min="10251" max="10251" width="1.625" style="4" customWidth="1"/>
    <col min="10252" max="10254" width="12.875" style="4" customWidth="1"/>
    <col min="10255" max="10255" width="9.875" style="4" customWidth="1"/>
    <col min="10256" max="10256" width="11.75" style="4" customWidth="1"/>
    <col min="10257" max="10264" width="2.75" style="4" customWidth="1"/>
    <col min="10265" max="10265" width="3.875" style="4" customWidth="1"/>
    <col min="10266" max="10266" width="5" style="4" customWidth="1"/>
    <col min="10267" max="10267" width="0" style="4" hidden="1" customWidth="1"/>
    <col min="10268" max="10269" width="13.875" style="4" bestFit="1" customWidth="1"/>
    <col min="10270" max="10270" width="9.5" style="4" bestFit="1" customWidth="1"/>
    <col min="10271" max="10496" width="9" style="4"/>
    <col min="10497" max="10497" width="1.625" style="4" customWidth="1"/>
    <col min="10498" max="10500" width="3.125" style="4" customWidth="1"/>
    <col min="10501" max="10501" width="2" style="4" customWidth="1"/>
    <col min="10502" max="10503" width="1.625" style="4" customWidth="1"/>
    <col min="10504" max="10504" width="4.125" style="4" customWidth="1"/>
    <col min="10505" max="10505" width="1.625" style="4" customWidth="1"/>
    <col min="10506" max="10506" width="3.125" style="4" customWidth="1"/>
    <col min="10507" max="10507" width="1.625" style="4" customWidth="1"/>
    <col min="10508" max="10510" width="12.875" style="4" customWidth="1"/>
    <col min="10511" max="10511" width="9.875" style="4" customWidth="1"/>
    <col min="10512" max="10512" width="11.75" style="4" customWidth="1"/>
    <col min="10513" max="10520" width="2.75" style="4" customWidth="1"/>
    <col min="10521" max="10521" width="3.875" style="4" customWidth="1"/>
    <col min="10522" max="10522" width="5" style="4" customWidth="1"/>
    <col min="10523" max="10523" width="0" style="4" hidden="1" customWidth="1"/>
    <col min="10524" max="10525" width="13.875" style="4" bestFit="1" customWidth="1"/>
    <col min="10526" max="10526" width="9.5" style="4" bestFit="1" customWidth="1"/>
    <col min="10527" max="10752" width="9" style="4"/>
    <col min="10753" max="10753" width="1.625" style="4" customWidth="1"/>
    <col min="10754" max="10756" width="3.125" style="4" customWidth="1"/>
    <col min="10757" max="10757" width="2" style="4" customWidth="1"/>
    <col min="10758" max="10759" width="1.625" style="4" customWidth="1"/>
    <col min="10760" max="10760" width="4.125" style="4" customWidth="1"/>
    <col min="10761" max="10761" width="1.625" style="4" customWidth="1"/>
    <col min="10762" max="10762" width="3.125" style="4" customWidth="1"/>
    <col min="10763" max="10763" width="1.625" style="4" customWidth="1"/>
    <col min="10764" max="10766" width="12.875" style="4" customWidth="1"/>
    <col min="10767" max="10767" width="9.875" style="4" customWidth="1"/>
    <col min="10768" max="10768" width="11.75" style="4" customWidth="1"/>
    <col min="10769" max="10776" width="2.75" style="4" customWidth="1"/>
    <col min="10777" max="10777" width="3.875" style="4" customWidth="1"/>
    <col min="10778" max="10778" width="5" style="4" customWidth="1"/>
    <col min="10779" max="10779" width="0" style="4" hidden="1" customWidth="1"/>
    <col min="10780" max="10781" width="13.875" style="4" bestFit="1" customWidth="1"/>
    <col min="10782" max="10782" width="9.5" style="4" bestFit="1" customWidth="1"/>
    <col min="10783" max="11008" width="9" style="4"/>
    <col min="11009" max="11009" width="1.625" style="4" customWidth="1"/>
    <col min="11010" max="11012" width="3.125" style="4" customWidth="1"/>
    <col min="11013" max="11013" width="2" style="4" customWidth="1"/>
    <col min="11014" max="11015" width="1.625" style="4" customWidth="1"/>
    <col min="11016" max="11016" width="4.125" style="4" customWidth="1"/>
    <col min="11017" max="11017" width="1.625" style="4" customWidth="1"/>
    <col min="11018" max="11018" width="3.125" style="4" customWidth="1"/>
    <col min="11019" max="11019" width="1.625" style="4" customWidth="1"/>
    <col min="11020" max="11022" width="12.875" style="4" customWidth="1"/>
    <col min="11023" max="11023" width="9.875" style="4" customWidth="1"/>
    <col min="11024" max="11024" width="11.75" style="4" customWidth="1"/>
    <col min="11025" max="11032" width="2.75" style="4" customWidth="1"/>
    <col min="11033" max="11033" width="3.875" style="4" customWidth="1"/>
    <col min="11034" max="11034" width="5" style="4" customWidth="1"/>
    <col min="11035" max="11035" width="0" style="4" hidden="1" customWidth="1"/>
    <col min="11036" max="11037" width="13.875" style="4" bestFit="1" customWidth="1"/>
    <col min="11038" max="11038" width="9.5" style="4" bestFit="1" customWidth="1"/>
    <col min="11039" max="11264" width="9" style="4"/>
    <col min="11265" max="11265" width="1.625" style="4" customWidth="1"/>
    <col min="11266" max="11268" width="3.125" style="4" customWidth="1"/>
    <col min="11269" max="11269" width="2" style="4" customWidth="1"/>
    <col min="11270" max="11271" width="1.625" style="4" customWidth="1"/>
    <col min="11272" max="11272" width="4.125" style="4" customWidth="1"/>
    <col min="11273" max="11273" width="1.625" style="4" customWidth="1"/>
    <col min="11274" max="11274" width="3.125" style="4" customWidth="1"/>
    <col min="11275" max="11275" width="1.625" style="4" customWidth="1"/>
    <col min="11276" max="11278" width="12.875" style="4" customWidth="1"/>
    <col min="11279" max="11279" width="9.875" style="4" customWidth="1"/>
    <col min="11280" max="11280" width="11.75" style="4" customWidth="1"/>
    <col min="11281" max="11288" width="2.75" style="4" customWidth="1"/>
    <col min="11289" max="11289" width="3.875" style="4" customWidth="1"/>
    <col min="11290" max="11290" width="5" style="4" customWidth="1"/>
    <col min="11291" max="11291" width="0" style="4" hidden="1" customWidth="1"/>
    <col min="11292" max="11293" width="13.875" style="4" bestFit="1" customWidth="1"/>
    <col min="11294" max="11294" width="9.5" style="4" bestFit="1" customWidth="1"/>
    <col min="11295" max="11520" width="9" style="4"/>
    <col min="11521" max="11521" width="1.625" style="4" customWidth="1"/>
    <col min="11522" max="11524" width="3.125" style="4" customWidth="1"/>
    <col min="11525" max="11525" width="2" style="4" customWidth="1"/>
    <col min="11526" max="11527" width="1.625" style="4" customWidth="1"/>
    <col min="11528" max="11528" width="4.125" style="4" customWidth="1"/>
    <col min="11529" max="11529" width="1.625" style="4" customWidth="1"/>
    <col min="11530" max="11530" width="3.125" style="4" customWidth="1"/>
    <col min="11531" max="11531" width="1.625" style="4" customWidth="1"/>
    <col min="11532" max="11534" width="12.875" style="4" customWidth="1"/>
    <col min="11535" max="11535" width="9.875" style="4" customWidth="1"/>
    <col min="11536" max="11536" width="11.75" style="4" customWidth="1"/>
    <col min="11537" max="11544" width="2.75" style="4" customWidth="1"/>
    <col min="11545" max="11545" width="3.875" style="4" customWidth="1"/>
    <col min="11546" max="11546" width="5" style="4" customWidth="1"/>
    <col min="11547" max="11547" width="0" style="4" hidden="1" customWidth="1"/>
    <col min="11548" max="11549" width="13.875" style="4" bestFit="1" customWidth="1"/>
    <col min="11550" max="11550" width="9.5" style="4" bestFit="1" customWidth="1"/>
    <col min="11551" max="11776" width="9" style="4"/>
    <col min="11777" max="11777" width="1.625" style="4" customWidth="1"/>
    <col min="11778" max="11780" width="3.125" style="4" customWidth="1"/>
    <col min="11781" max="11781" width="2" style="4" customWidth="1"/>
    <col min="11782" max="11783" width="1.625" style="4" customWidth="1"/>
    <col min="11784" max="11784" width="4.125" style="4" customWidth="1"/>
    <col min="11785" max="11785" width="1.625" style="4" customWidth="1"/>
    <col min="11786" max="11786" width="3.125" style="4" customWidth="1"/>
    <col min="11787" max="11787" width="1.625" style="4" customWidth="1"/>
    <col min="11788" max="11790" width="12.875" style="4" customWidth="1"/>
    <col min="11791" max="11791" width="9.875" style="4" customWidth="1"/>
    <col min="11792" max="11792" width="11.75" style="4" customWidth="1"/>
    <col min="11793" max="11800" width="2.75" style="4" customWidth="1"/>
    <col min="11801" max="11801" width="3.875" style="4" customWidth="1"/>
    <col min="11802" max="11802" width="5" style="4" customWidth="1"/>
    <col min="11803" max="11803" width="0" style="4" hidden="1" customWidth="1"/>
    <col min="11804" max="11805" width="13.875" style="4" bestFit="1" customWidth="1"/>
    <col min="11806" max="11806" width="9.5" style="4" bestFit="1" customWidth="1"/>
    <col min="11807" max="12032" width="9" style="4"/>
    <col min="12033" max="12033" width="1.625" style="4" customWidth="1"/>
    <col min="12034" max="12036" width="3.125" style="4" customWidth="1"/>
    <col min="12037" max="12037" width="2" style="4" customWidth="1"/>
    <col min="12038" max="12039" width="1.625" style="4" customWidth="1"/>
    <col min="12040" max="12040" width="4.125" style="4" customWidth="1"/>
    <col min="12041" max="12041" width="1.625" style="4" customWidth="1"/>
    <col min="12042" max="12042" width="3.125" style="4" customWidth="1"/>
    <col min="12043" max="12043" width="1.625" style="4" customWidth="1"/>
    <col min="12044" max="12046" width="12.875" style="4" customWidth="1"/>
    <col min="12047" max="12047" width="9.875" style="4" customWidth="1"/>
    <col min="12048" max="12048" width="11.75" style="4" customWidth="1"/>
    <col min="12049" max="12056" width="2.75" style="4" customWidth="1"/>
    <col min="12057" max="12057" width="3.875" style="4" customWidth="1"/>
    <col min="12058" max="12058" width="5" style="4" customWidth="1"/>
    <col min="12059" max="12059" width="0" style="4" hidden="1" customWidth="1"/>
    <col min="12060" max="12061" width="13.875" style="4" bestFit="1" customWidth="1"/>
    <col min="12062" max="12062" width="9.5" style="4" bestFit="1" customWidth="1"/>
    <col min="12063" max="12288" width="9" style="4"/>
    <col min="12289" max="12289" width="1.625" style="4" customWidth="1"/>
    <col min="12290" max="12292" width="3.125" style="4" customWidth="1"/>
    <col min="12293" max="12293" width="2" style="4" customWidth="1"/>
    <col min="12294" max="12295" width="1.625" style="4" customWidth="1"/>
    <col min="12296" max="12296" width="4.125" style="4" customWidth="1"/>
    <col min="12297" max="12297" width="1.625" style="4" customWidth="1"/>
    <col min="12298" max="12298" width="3.125" style="4" customWidth="1"/>
    <col min="12299" max="12299" width="1.625" style="4" customWidth="1"/>
    <col min="12300" max="12302" width="12.875" style="4" customWidth="1"/>
    <col min="12303" max="12303" width="9.875" style="4" customWidth="1"/>
    <col min="12304" max="12304" width="11.75" style="4" customWidth="1"/>
    <col min="12305" max="12312" width="2.75" style="4" customWidth="1"/>
    <col min="12313" max="12313" width="3.875" style="4" customWidth="1"/>
    <col min="12314" max="12314" width="5" style="4" customWidth="1"/>
    <col min="12315" max="12315" width="0" style="4" hidden="1" customWidth="1"/>
    <col min="12316" max="12317" width="13.875" style="4" bestFit="1" customWidth="1"/>
    <col min="12318" max="12318" width="9.5" style="4" bestFit="1" customWidth="1"/>
    <col min="12319" max="12544" width="9" style="4"/>
    <col min="12545" max="12545" width="1.625" style="4" customWidth="1"/>
    <col min="12546" max="12548" width="3.125" style="4" customWidth="1"/>
    <col min="12549" max="12549" width="2" style="4" customWidth="1"/>
    <col min="12550" max="12551" width="1.625" style="4" customWidth="1"/>
    <col min="12552" max="12552" width="4.125" style="4" customWidth="1"/>
    <col min="12553" max="12553" width="1.625" style="4" customWidth="1"/>
    <col min="12554" max="12554" width="3.125" style="4" customWidth="1"/>
    <col min="12555" max="12555" width="1.625" style="4" customWidth="1"/>
    <col min="12556" max="12558" width="12.875" style="4" customWidth="1"/>
    <col min="12559" max="12559" width="9.875" style="4" customWidth="1"/>
    <col min="12560" max="12560" width="11.75" style="4" customWidth="1"/>
    <col min="12561" max="12568" width="2.75" style="4" customWidth="1"/>
    <col min="12569" max="12569" width="3.875" style="4" customWidth="1"/>
    <col min="12570" max="12570" width="5" style="4" customWidth="1"/>
    <col min="12571" max="12571" width="0" style="4" hidden="1" customWidth="1"/>
    <col min="12572" max="12573" width="13.875" style="4" bestFit="1" customWidth="1"/>
    <col min="12574" max="12574" width="9.5" style="4" bestFit="1" customWidth="1"/>
    <col min="12575" max="12800" width="9" style="4"/>
    <col min="12801" max="12801" width="1.625" style="4" customWidth="1"/>
    <col min="12802" max="12804" width="3.125" style="4" customWidth="1"/>
    <col min="12805" max="12805" width="2" style="4" customWidth="1"/>
    <col min="12806" max="12807" width="1.625" style="4" customWidth="1"/>
    <col min="12808" max="12808" width="4.125" style="4" customWidth="1"/>
    <col min="12809" max="12809" width="1.625" style="4" customWidth="1"/>
    <col min="12810" max="12810" width="3.125" style="4" customWidth="1"/>
    <col min="12811" max="12811" width="1.625" style="4" customWidth="1"/>
    <col min="12812" max="12814" width="12.875" style="4" customWidth="1"/>
    <col min="12815" max="12815" width="9.875" style="4" customWidth="1"/>
    <col min="12816" max="12816" width="11.75" style="4" customWidth="1"/>
    <col min="12817" max="12824" width="2.75" style="4" customWidth="1"/>
    <col min="12825" max="12825" width="3.875" style="4" customWidth="1"/>
    <col min="12826" max="12826" width="5" style="4" customWidth="1"/>
    <col min="12827" max="12827" width="0" style="4" hidden="1" customWidth="1"/>
    <col min="12828" max="12829" width="13.875" style="4" bestFit="1" customWidth="1"/>
    <col min="12830" max="12830" width="9.5" style="4" bestFit="1" customWidth="1"/>
    <col min="12831" max="13056" width="9" style="4"/>
    <col min="13057" max="13057" width="1.625" style="4" customWidth="1"/>
    <col min="13058" max="13060" width="3.125" style="4" customWidth="1"/>
    <col min="13061" max="13061" width="2" style="4" customWidth="1"/>
    <col min="13062" max="13063" width="1.625" style="4" customWidth="1"/>
    <col min="13064" max="13064" width="4.125" style="4" customWidth="1"/>
    <col min="13065" max="13065" width="1.625" style="4" customWidth="1"/>
    <col min="13066" max="13066" width="3.125" style="4" customWidth="1"/>
    <col min="13067" max="13067" width="1.625" style="4" customWidth="1"/>
    <col min="13068" max="13070" width="12.875" style="4" customWidth="1"/>
    <col min="13071" max="13071" width="9.875" style="4" customWidth="1"/>
    <col min="13072" max="13072" width="11.75" style="4" customWidth="1"/>
    <col min="13073" max="13080" width="2.75" style="4" customWidth="1"/>
    <col min="13081" max="13081" width="3.875" style="4" customWidth="1"/>
    <col min="13082" max="13082" width="5" style="4" customWidth="1"/>
    <col min="13083" max="13083" width="0" style="4" hidden="1" customWidth="1"/>
    <col min="13084" max="13085" width="13.875" style="4" bestFit="1" customWidth="1"/>
    <col min="13086" max="13086" width="9.5" style="4" bestFit="1" customWidth="1"/>
    <col min="13087" max="13312" width="9" style="4"/>
    <col min="13313" max="13313" width="1.625" style="4" customWidth="1"/>
    <col min="13314" max="13316" width="3.125" style="4" customWidth="1"/>
    <col min="13317" max="13317" width="2" style="4" customWidth="1"/>
    <col min="13318" max="13319" width="1.625" style="4" customWidth="1"/>
    <col min="13320" max="13320" width="4.125" style="4" customWidth="1"/>
    <col min="13321" max="13321" width="1.625" style="4" customWidth="1"/>
    <col min="13322" max="13322" width="3.125" style="4" customWidth="1"/>
    <col min="13323" max="13323" width="1.625" style="4" customWidth="1"/>
    <col min="13324" max="13326" width="12.875" style="4" customWidth="1"/>
    <col min="13327" max="13327" width="9.875" style="4" customWidth="1"/>
    <col min="13328" max="13328" width="11.75" style="4" customWidth="1"/>
    <col min="13329" max="13336" width="2.75" style="4" customWidth="1"/>
    <col min="13337" max="13337" width="3.875" style="4" customWidth="1"/>
    <col min="13338" max="13338" width="5" style="4" customWidth="1"/>
    <col min="13339" max="13339" width="0" style="4" hidden="1" customWidth="1"/>
    <col min="13340" max="13341" width="13.875" style="4" bestFit="1" customWidth="1"/>
    <col min="13342" max="13342" width="9.5" style="4" bestFit="1" customWidth="1"/>
    <col min="13343" max="13568" width="9" style="4"/>
    <col min="13569" max="13569" width="1.625" style="4" customWidth="1"/>
    <col min="13570" max="13572" width="3.125" style="4" customWidth="1"/>
    <col min="13573" max="13573" width="2" style="4" customWidth="1"/>
    <col min="13574" max="13575" width="1.625" style="4" customWidth="1"/>
    <col min="13576" max="13576" width="4.125" style="4" customWidth="1"/>
    <col min="13577" max="13577" width="1.625" style="4" customWidth="1"/>
    <col min="13578" max="13578" width="3.125" style="4" customWidth="1"/>
    <col min="13579" max="13579" width="1.625" style="4" customWidth="1"/>
    <col min="13580" max="13582" width="12.875" style="4" customWidth="1"/>
    <col min="13583" max="13583" width="9.875" style="4" customWidth="1"/>
    <col min="13584" max="13584" width="11.75" style="4" customWidth="1"/>
    <col min="13585" max="13592" width="2.75" style="4" customWidth="1"/>
    <col min="13593" max="13593" width="3.875" style="4" customWidth="1"/>
    <col min="13594" max="13594" width="5" style="4" customWidth="1"/>
    <col min="13595" max="13595" width="0" style="4" hidden="1" customWidth="1"/>
    <col min="13596" max="13597" width="13.875" style="4" bestFit="1" customWidth="1"/>
    <col min="13598" max="13598" width="9.5" style="4" bestFit="1" customWidth="1"/>
    <col min="13599" max="13824" width="9" style="4"/>
    <col min="13825" max="13825" width="1.625" style="4" customWidth="1"/>
    <col min="13826" max="13828" width="3.125" style="4" customWidth="1"/>
    <col min="13829" max="13829" width="2" style="4" customWidth="1"/>
    <col min="13830" max="13831" width="1.625" style="4" customWidth="1"/>
    <col min="13832" max="13832" width="4.125" style="4" customWidth="1"/>
    <col min="13833" max="13833" width="1.625" style="4" customWidth="1"/>
    <col min="13834" max="13834" width="3.125" style="4" customWidth="1"/>
    <col min="13835" max="13835" width="1.625" style="4" customWidth="1"/>
    <col min="13836" max="13838" width="12.875" style="4" customWidth="1"/>
    <col min="13839" max="13839" width="9.875" style="4" customWidth="1"/>
    <col min="13840" max="13840" width="11.75" style="4" customWidth="1"/>
    <col min="13841" max="13848" width="2.75" style="4" customWidth="1"/>
    <col min="13849" max="13849" width="3.875" style="4" customWidth="1"/>
    <col min="13850" max="13850" width="5" style="4" customWidth="1"/>
    <col min="13851" max="13851" width="0" style="4" hidden="1" customWidth="1"/>
    <col min="13852" max="13853" width="13.875" style="4" bestFit="1" customWidth="1"/>
    <col min="13854" max="13854" width="9.5" style="4" bestFit="1" customWidth="1"/>
    <col min="13855" max="14080" width="9" style="4"/>
    <col min="14081" max="14081" width="1.625" style="4" customWidth="1"/>
    <col min="14082" max="14084" width="3.125" style="4" customWidth="1"/>
    <col min="14085" max="14085" width="2" style="4" customWidth="1"/>
    <col min="14086" max="14087" width="1.625" style="4" customWidth="1"/>
    <col min="14088" max="14088" width="4.125" style="4" customWidth="1"/>
    <col min="14089" max="14089" width="1.625" style="4" customWidth="1"/>
    <col min="14090" max="14090" width="3.125" style="4" customWidth="1"/>
    <col min="14091" max="14091" width="1.625" style="4" customWidth="1"/>
    <col min="14092" max="14094" width="12.875" style="4" customWidth="1"/>
    <col min="14095" max="14095" width="9.875" style="4" customWidth="1"/>
    <col min="14096" max="14096" width="11.75" style="4" customWidth="1"/>
    <col min="14097" max="14104" width="2.75" style="4" customWidth="1"/>
    <col min="14105" max="14105" width="3.875" style="4" customWidth="1"/>
    <col min="14106" max="14106" width="5" style="4" customWidth="1"/>
    <col min="14107" max="14107" width="0" style="4" hidden="1" customWidth="1"/>
    <col min="14108" max="14109" width="13.875" style="4" bestFit="1" customWidth="1"/>
    <col min="14110" max="14110" width="9.5" style="4" bestFit="1" customWidth="1"/>
    <col min="14111" max="14336" width="9" style="4"/>
    <col min="14337" max="14337" width="1.625" style="4" customWidth="1"/>
    <col min="14338" max="14340" width="3.125" style="4" customWidth="1"/>
    <col min="14341" max="14341" width="2" style="4" customWidth="1"/>
    <col min="14342" max="14343" width="1.625" style="4" customWidth="1"/>
    <col min="14344" max="14344" width="4.125" style="4" customWidth="1"/>
    <col min="14345" max="14345" width="1.625" style="4" customWidth="1"/>
    <col min="14346" max="14346" width="3.125" style="4" customWidth="1"/>
    <col min="14347" max="14347" width="1.625" style="4" customWidth="1"/>
    <col min="14348" max="14350" width="12.875" style="4" customWidth="1"/>
    <col min="14351" max="14351" width="9.875" style="4" customWidth="1"/>
    <col min="14352" max="14352" width="11.75" style="4" customWidth="1"/>
    <col min="14353" max="14360" width="2.75" style="4" customWidth="1"/>
    <col min="14361" max="14361" width="3.875" style="4" customWidth="1"/>
    <col min="14362" max="14362" width="5" style="4" customWidth="1"/>
    <col min="14363" max="14363" width="0" style="4" hidden="1" customWidth="1"/>
    <col min="14364" max="14365" width="13.875" style="4" bestFit="1" customWidth="1"/>
    <col min="14366" max="14366" width="9.5" style="4" bestFit="1" customWidth="1"/>
    <col min="14367" max="14592" width="9" style="4"/>
    <col min="14593" max="14593" width="1.625" style="4" customWidth="1"/>
    <col min="14594" max="14596" width="3.125" style="4" customWidth="1"/>
    <col min="14597" max="14597" width="2" style="4" customWidth="1"/>
    <col min="14598" max="14599" width="1.625" style="4" customWidth="1"/>
    <col min="14600" max="14600" width="4.125" style="4" customWidth="1"/>
    <col min="14601" max="14601" width="1.625" style="4" customWidth="1"/>
    <col min="14602" max="14602" width="3.125" style="4" customWidth="1"/>
    <col min="14603" max="14603" width="1.625" style="4" customWidth="1"/>
    <col min="14604" max="14606" width="12.875" style="4" customWidth="1"/>
    <col min="14607" max="14607" width="9.875" style="4" customWidth="1"/>
    <col min="14608" max="14608" width="11.75" style="4" customWidth="1"/>
    <col min="14609" max="14616" width="2.75" style="4" customWidth="1"/>
    <col min="14617" max="14617" width="3.875" style="4" customWidth="1"/>
    <col min="14618" max="14618" width="5" style="4" customWidth="1"/>
    <col min="14619" max="14619" width="0" style="4" hidden="1" customWidth="1"/>
    <col min="14620" max="14621" width="13.875" style="4" bestFit="1" customWidth="1"/>
    <col min="14622" max="14622" width="9.5" style="4" bestFit="1" customWidth="1"/>
    <col min="14623" max="14848" width="9" style="4"/>
    <col min="14849" max="14849" width="1.625" style="4" customWidth="1"/>
    <col min="14850" max="14852" width="3.125" style="4" customWidth="1"/>
    <col min="14853" max="14853" width="2" style="4" customWidth="1"/>
    <col min="14854" max="14855" width="1.625" style="4" customWidth="1"/>
    <col min="14856" max="14856" width="4.125" style="4" customWidth="1"/>
    <col min="14857" max="14857" width="1.625" style="4" customWidth="1"/>
    <col min="14858" max="14858" width="3.125" style="4" customWidth="1"/>
    <col min="14859" max="14859" width="1.625" style="4" customWidth="1"/>
    <col min="14860" max="14862" width="12.875" style="4" customWidth="1"/>
    <col min="14863" max="14863" width="9.875" style="4" customWidth="1"/>
    <col min="14864" max="14864" width="11.75" style="4" customWidth="1"/>
    <col min="14865" max="14872" width="2.75" style="4" customWidth="1"/>
    <col min="14873" max="14873" width="3.875" style="4" customWidth="1"/>
    <col min="14874" max="14874" width="5" style="4" customWidth="1"/>
    <col min="14875" max="14875" width="0" style="4" hidden="1" customWidth="1"/>
    <col min="14876" max="14877" width="13.875" style="4" bestFit="1" customWidth="1"/>
    <col min="14878" max="14878" width="9.5" style="4" bestFit="1" customWidth="1"/>
    <col min="14879" max="15104" width="9" style="4"/>
    <col min="15105" max="15105" width="1.625" style="4" customWidth="1"/>
    <col min="15106" max="15108" width="3.125" style="4" customWidth="1"/>
    <col min="15109" max="15109" width="2" style="4" customWidth="1"/>
    <col min="15110" max="15111" width="1.625" style="4" customWidth="1"/>
    <col min="15112" max="15112" width="4.125" style="4" customWidth="1"/>
    <col min="15113" max="15113" width="1.625" style="4" customWidth="1"/>
    <col min="15114" max="15114" width="3.125" style="4" customWidth="1"/>
    <col min="15115" max="15115" width="1.625" style="4" customWidth="1"/>
    <col min="15116" max="15118" width="12.875" style="4" customWidth="1"/>
    <col min="15119" max="15119" width="9.875" style="4" customWidth="1"/>
    <col min="15120" max="15120" width="11.75" style="4" customWidth="1"/>
    <col min="15121" max="15128" width="2.75" style="4" customWidth="1"/>
    <col min="15129" max="15129" width="3.875" style="4" customWidth="1"/>
    <col min="15130" max="15130" width="5" style="4" customWidth="1"/>
    <col min="15131" max="15131" width="0" style="4" hidden="1" customWidth="1"/>
    <col min="15132" max="15133" width="13.875" style="4" bestFit="1" customWidth="1"/>
    <col min="15134" max="15134" width="9.5" style="4" bestFit="1" customWidth="1"/>
    <col min="15135" max="15360" width="9" style="4"/>
    <col min="15361" max="15361" width="1.625" style="4" customWidth="1"/>
    <col min="15362" max="15364" width="3.125" style="4" customWidth="1"/>
    <col min="15365" max="15365" width="2" style="4" customWidth="1"/>
    <col min="15366" max="15367" width="1.625" style="4" customWidth="1"/>
    <col min="15368" max="15368" width="4.125" style="4" customWidth="1"/>
    <col min="15369" max="15369" width="1.625" style="4" customWidth="1"/>
    <col min="15370" max="15370" width="3.125" style="4" customWidth="1"/>
    <col min="15371" max="15371" width="1.625" style="4" customWidth="1"/>
    <col min="15372" max="15374" width="12.875" style="4" customWidth="1"/>
    <col min="15375" max="15375" width="9.875" style="4" customWidth="1"/>
    <col min="15376" max="15376" width="11.75" style="4" customWidth="1"/>
    <col min="15377" max="15384" width="2.75" style="4" customWidth="1"/>
    <col min="15385" max="15385" width="3.875" style="4" customWidth="1"/>
    <col min="15386" max="15386" width="5" style="4" customWidth="1"/>
    <col min="15387" max="15387" width="0" style="4" hidden="1" customWidth="1"/>
    <col min="15388" max="15389" width="13.875" style="4" bestFit="1" customWidth="1"/>
    <col min="15390" max="15390" width="9.5" style="4" bestFit="1" customWidth="1"/>
    <col min="15391" max="15616" width="9" style="4"/>
    <col min="15617" max="15617" width="1.625" style="4" customWidth="1"/>
    <col min="15618" max="15620" width="3.125" style="4" customWidth="1"/>
    <col min="15621" max="15621" width="2" style="4" customWidth="1"/>
    <col min="15622" max="15623" width="1.625" style="4" customWidth="1"/>
    <col min="15624" max="15624" width="4.125" style="4" customWidth="1"/>
    <col min="15625" max="15625" width="1.625" style="4" customWidth="1"/>
    <col min="15626" max="15626" width="3.125" style="4" customWidth="1"/>
    <col min="15627" max="15627" width="1.625" style="4" customWidth="1"/>
    <col min="15628" max="15630" width="12.875" style="4" customWidth="1"/>
    <col min="15631" max="15631" width="9.875" style="4" customWidth="1"/>
    <col min="15632" max="15632" width="11.75" style="4" customWidth="1"/>
    <col min="15633" max="15640" width="2.75" style="4" customWidth="1"/>
    <col min="15641" max="15641" width="3.875" style="4" customWidth="1"/>
    <col min="15642" max="15642" width="5" style="4" customWidth="1"/>
    <col min="15643" max="15643" width="0" style="4" hidden="1" customWidth="1"/>
    <col min="15644" max="15645" width="13.875" style="4" bestFit="1" customWidth="1"/>
    <col min="15646" max="15646" width="9.5" style="4" bestFit="1" customWidth="1"/>
    <col min="15647" max="15872" width="9" style="4"/>
    <col min="15873" max="15873" width="1.625" style="4" customWidth="1"/>
    <col min="15874" max="15876" width="3.125" style="4" customWidth="1"/>
    <col min="15877" max="15877" width="2" style="4" customWidth="1"/>
    <col min="15878" max="15879" width="1.625" style="4" customWidth="1"/>
    <col min="15880" max="15880" width="4.125" style="4" customWidth="1"/>
    <col min="15881" max="15881" width="1.625" style="4" customWidth="1"/>
    <col min="15882" max="15882" width="3.125" style="4" customWidth="1"/>
    <col min="15883" max="15883" width="1.625" style="4" customWidth="1"/>
    <col min="15884" max="15886" width="12.875" style="4" customWidth="1"/>
    <col min="15887" max="15887" width="9.875" style="4" customWidth="1"/>
    <col min="15888" max="15888" width="11.75" style="4" customWidth="1"/>
    <col min="15889" max="15896" width="2.75" style="4" customWidth="1"/>
    <col min="15897" max="15897" width="3.875" style="4" customWidth="1"/>
    <col min="15898" max="15898" width="5" style="4" customWidth="1"/>
    <col min="15899" max="15899" width="0" style="4" hidden="1" customWidth="1"/>
    <col min="15900" max="15901" width="13.875" style="4" bestFit="1" customWidth="1"/>
    <col min="15902" max="15902" width="9.5" style="4" bestFit="1" customWidth="1"/>
    <col min="15903" max="16128" width="9" style="4"/>
    <col min="16129" max="16129" width="1.625" style="4" customWidth="1"/>
    <col min="16130" max="16132" width="3.125" style="4" customWidth="1"/>
    <col min="16133" max="16133" width="2" style="4" customWidth="1"/>
    <col min="16134" max="16135" width="1.625" style="4" customWidth="1"/>
    <col min="16136" max="16136" width="4.125" style="4" customWidth="1"/>
    <col min="16137" max="16137" width="1.625" style="4" customWidth="1"/>
    <col min="16138" max="16138" width="3.125" style="4" customWidth="1"/>
    <col min="16139" max="16139" width="1.625" style="4" customWidth="1"/>
    <col min="16140" max="16142" width="12.875" style="4" customWidth="1"/>
    <col min="16143" max="16143" width="9.875" style="4" customWidth="1"/>
    <col min="16144" max="16144" width="11.75" style="4" customWidth="1"/>
    <col min="16145" max="16152" width="2.75" style="4" customWidth="1"/>
    <col min="16153" max="16153" width="3.875" style="4" customWidth="1"/>
    <col min="16154" max="16154" width="5" style="4" customWidth="1"/>
    <col min="16155" max="16155" width="0" style="4" hidden="1" customWidth="1"/>
    <col min="16156" max="16157" width="13.875" style="4" bestFit="1" customWidth="1"/>
    <col min="16158" max="16158" width="9.5" style="4" bestFit="1" customWidth="1"/>
    <col min="16159" max="16384" width="9" style="4"/>
  </cols>
  <sheetData>
    <row r="1" spans="1:30" s="2" customFormat="1" ht="20.100000000000001" customHeight="1" x14ac:dyDescent="0.15">
      <c r="A1" s="2" t="s">
        <v>180</v>
      </c>
    </row>
    <row r="2" spans="1:30" s="2" customFormat="1" ht="20.10000000000000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20.100000000000001" customHeight="1" x14ac:dyDescent="0.15">
      <c r="A3" s="5" t="s">
        <v>181</v>
      </c>
      <c r="B3" s="45"/>
      <c r="C3" s="45"/>
      <c r="D3" s="5"/>
      <c r="E3" s="5"/>
      <c r="F3" s="5"/>
      <c r="G3" s="5"/>
      <c r="H3" s="5"/>
      <c r="I3" s="5"/>
      <c r="J3" s="5"/>
      <c r="K3" s="5"/>
      <c r="L3" s="5"/>
      <c r="M3" s="5"/>
      <c r="N3" s="5"/>
      <c r="O3" s="5"/>
      <c r="P3" s="5"/>
      <c r="Q3" s="5" t="s">
        <v>181</v>
      </c>
      <c r="R3" s="45"/>
      <c r="S3" s="45"/>
      <c r="T3" s="5"/>
      <c r="U3" s="5"/>
      <c r="V3" s="5"/>
      <c r="W3" s="5"/>
      <c r="X3" s="5"/>
      <c r="Y3" s="5"/>
      <c r="Z3" s="5"/>
      <c r="AA3" s="5"/>
      <c r="AB3" s="46" t="s">
        <v>182</v>
      </c>
      <c r="AC3" s="5"/>
      <c r="AD3" s="5"/>
    </row>
    <row r="4" spans="1:30" ht="20.100000000000001" customHeight="1" x14ac:dyDescent="0.15">
      <c r="A4" s="5" t="s">
        <v>183</v>
      </c>
      <c r="B4" s="45"/>
      <c r="C4" s="45"/>
      <c r="D4" s="5"/>
      <c r="E4" s="5"/>
      <c r="F4" s="5"/>
      <c r="G4" s="5"/>
      <c r="H4" s="5"/>
      <c r="I4" s="5"/>
      <c r="J4" s="5"/>
      <c r="K4" s="5"/>
      <c r="L4" s="5"/>
      <c r="M4" s="47"/>
      <c r="N4" s="5"/>
      <c r="O4" s="5"/>
      <c r="P4" s="5"/>
      <c r="Q4" s="5" t="s">
        <v>183</v>
      </c>
      <c r="R4" s="45"/>
      <c r="S4" s="45"/>
      <c r="T4" s="5"/>
      <c r="U4" s="5"/>
      <c r="V4" s="5"/>
      <c r="W4" s="5"/>
      <c r="X4" s="5"/>
      <c r="Y4" s="5"/>
      <c r="Z4" s="5"/>
      <c r="AA4" s="5"/>
      <c r="AB4" s="48" t="s">
        <v>184</v>
      </c>
      <c r="AC4" s="49" t="s">
        <v>185</v>
      </c>
      <c r="AD4" s="48" t="s">
        <v>186</v>
      </c>
    </row>
    <row r="5" spans="1:30" ht="20.100000000000001" customHeight="1" x14ac:dyDescent="0.15">
      <c r="A5" s="50" t="s">
        <v>187</v>
      </c>
      <c r="B5" s="51"/>
      <c r="C5" s="51"/>
      <c r="D5" s="51"/>
      <c r="E5" s="51"/>
      <c r="F5" s="51"/>
      <c r="G5" s="51"/>
      <c r="H5" s="51"/>
      <c r="I5" s="52"/>
      <c r="J5" s="53" t="s">
        <v>188</v>
      </c>
      <c r="K5" s="53"/>
      <c r="L5" s="54" t="s">
        <v>189</v>
      </c>
      <c r="M5" s="55" t="s">
        <v>190</v>
      </c>
      <c r="N5" s="56" t="s">
        <v>191</v>
      </c>
      <c r="O5" s="57"/>
      <c r="P5" s="58" t="s">
        <v>192</v>
      </c>
      <c r="Q5" s="50" t="s">
        <v>187</v>
      </c>
      <c r="R5" s="51"/>
      <c r="S5" s="51"/>
      <c r="T5" s="51"/>
      <c r="U5" s="51"/>
      <c r="V5" s="51"/>
      <c r="W5" s="51"/>
      <c r="X5" s="51"/>
      <c r="Y5" s="52"/>
      <c r="Z5" s="53" t="s">
        <v>188</v>
      </c>
      <c r="AA5" s="53"/>
      <c r="AB5" s="54" t="str">
        <f>L5</f>
        <v>平成30年度末</v>
      </c>
      <c r="AC5" s="54" t="str">
        <f>L5</f>
        <v>平成30年度末</v>
      </c>
      <c r="AD5" s="5"/>
    </row>
    <row r="6" spans="1:30" ht="20.100000000000001" customHeight="1" x14ac:dyDescent="0.15">
      <c r="A6" s="59"/>
      <c r="B6" s="60"/>
      <c r="C6" s="60"/>
      <c r="D6" s="60"/>
      <c r="E6" s="60"/>
      <c r="F6" s="60"/>
      <c r="G6" s="60"/>
      <c r="H6" s="60"/>
      <c r="I6" s="61"/>
      <c r="J6" s="53"/>
      <c r="K6" s="53"/>
      <c r="L6" s="62"/>
      <c r="M6" s="63"/>
      <c r="N6" s="64" t="s">
        <v>193</v>
      </c>
      <c r="O6" s="65" t="s">
        <v>194</v>
      </c>
      <c r="P6" s="66"/>
      <c r="Q6" s="59"/>
      <c r="R6" s="60"/>
      <c r="S6" s="60"/>
      <c r="T6" s="60"/>
      <c r="U6" s="60"/>
      <c r="V6" s="60"/>
      <c r="W6" s="60"/>
      <c r="X6" s="60"/>
      <c r="Y6" s="61"/>
      <c r="Z6" s="53"/>
      <c r="AA6" s="53"/>
      <c r="AB6" s="62"/>
      <c r="AC6" s="62"/>
      <c r="AD6" s="5"/>
    </row>
    <row r="7" spans="1:30" ht="20.100000000000001" customHeight="1" x14ac:dyDescent="0.15">
      <c r="A7" s="67"/>
      <c r="B7" s="68" t="s">
        <v>195</v>
      </c>
      <c r="C7" s="68"/>
      <c r="D7" s="68"/>
      <c r="E7" s="68"/>
      <c r="F7" s="68"/>
      <c r="G7" s="68"/>
      <c r="H7" s="68"/>
      <c r="I7" s="69"/>
      <c r="J7" s="70" t="s">
        <v>196</v>
      </c>
      <c r="K7" s="71"/>
      <c r="L7" s="72">
        <f>AD7</f>
        <v>683.5</v>
      </c>
      <c r="M7" s="72">
        <v>683.5</v>
      </c>
      <c r="N7" s="73">
        <f>L7-M7</f>
        <v>0</v>
      </c>
      <c r="O7" s="74">
        <f>ROUND(L7/M7*100,1)</f>
        <v>100</v>
      </c>
      <c r="P7" s="75"/>
      <c r="Q7" s="67"/>
      <c r="R7" s="68" t="s">
        <v>195</v>
      </c>
      <c r="S7" s="68"/>
      <c r="T7" s="68"/>
      <c r="U7" s="68"/>
      <c r="V7" s="68"/>
      <c r="W7" s="68"/>
      <c r="X7" s="68"/>
      <c r="Y7" s="69"/>
      <c r="Z7" s="70" t="s">
        <v>196</v>
      </c>
      <c r="AA7" s="71"/>
      <c r="AB7" s="72">
        <v>177</v>
      </c>
      <c r="AC7" s="72">
        <v>506.5</v>
      </c>
      <c r="AD7" s="76">
        <f>SUM(AB7:AC7)</f>
        <v>683.5</v>
      </c>
    </row>
    <row r="8" spans="1:30" ht="20.100000000000001" customHeight="1" x14ac:dyDescent="0.15">
      <c r="A8" s="67"/>
      <c r="B8" s="68" t="s">
        <v>197</v>
      </c>
      <c r="C8" s="68"/>
      <c r="D8" s="68"/>
      <c r="E8" s="68"/>
      <c r="F8" s="68"/>
      <c r="G8" s="68"/>
      <c r="H8" s="68"/>
      <c r="I8" s="69"/>
      <c r="J8" s="70" t="s">
        <v>196</v>
      </c>
      <c r="K8" s="71"/>
      <c r="L8" s="72">
        <f>AD8</f>
        <v>458.5</v>
      </c>
      <c r="M8" s="72">
        <v>443.6</v>
      </c>
      <c r="N8" s="73">
        <f>L8-M8</f>
        <v>14.899999999999977</v>
      </c>
      <c r="O8" s="74">
        <f>ROUND(L8/M8*100,1)</f>
        <v>103.4</v>
      </c>
      <c r="P8" s="75"/>
      <c r="Q8" s="67"/>
      <c r="R8" s="68" t="s">
        <v>197</v>
      </c>
      <c r="S8" s="68"/>
      <c r="T8" s="68"/>
      <c r="U8" s="68"/>
      <c r="V8" s="68"/>
      <c r="W8" s="68"/>
      <c r="X8" s="68"/>
      <c r="Y8" s="69"/>
      <c r="Z8" s="70" t="s">
        <v>196</v>
      </c>
      <c r="AA8" s="71"/>
      <c r="AB8" s="72">
        <v>173.7</v>
      </c>
      <c r="AC8" s="72">
        <v>284.8</v>
      </c>
      <c r="AD8" s="76">
        <f>SUM(AB8:AC8)</f>
        <v>458.5</v>
      </c>
    </row>
    <row r="9" spans="1:30" ht="20.100000000000001" customHeight="1" x14ac:dyDescent="0.15">
      <c r="A9" s="67"/>
      <c r="B9" s="68" t="s">
        <v>198</v>
      </c>
      <c r="C9" s="68"/>
      <c r="D9" s="68"/>
      <c r="E9" s="68"/>
      <c r="F9" s="68"/>
      <c r="G9" s="68"/>
      <c r="H9" s="68"/>
      <c r="I9" s="69"/>
      <c r="J9" s="70" t="s">
        <v>199</v>
      </c>
      <c r="K9" s="71"/>
      <c r="L9" s="73">
        <f>AD9</f>
        <v>67.100000000000009</v>
      </c>
      <c r="M9" s="73">
        <v>64.900000000000006</v>
      </c>
      <c r="N9" s="73">
        <f>L9-M9</f>
        <v>2.2000000000000028</v>
      </c>
      <c r="O9" s="74">
        <f>ROUND(L9/M9*100,1)</f>
        <v>103.4</v>
      </c>
      <c r="P9" s="75"/>
      <c r="Q9" s="67"/>
      <c r="R9" s="68" t="s">
        <v>198</v>
      </c>
      <c r="S9" s="68"/>
      <c r="T9" s="68"/>
      <c r="U9" s="68"/>
      <c r="V9" s="68"/>
      <c r="W9" s="68"/>
      <c r="X9" s="68"/>
      <c r="Y9" s="69"/>
      <c r="Z9" s="70" t="s">
        <v>199</v>
      </c>
      <c r="AA9" s="71"/>
      <c r="AB9" s="73">
        <f>ROUND(AB8/AB7,3)*100</f>
        <v>98.1</v>
      </c>
      <c r="AC9" s="73">
        <f>ROUND(AC8/AC7,3)*100</f>
        <v>56.2</v>
      </c>
      <c r="AD9" s="77">
        <f>ROUND(AD8/AD7,3)*100</f>
        <v>67.100000000000009</v>
      </c>
    </row>
    <row r="10" spans="1:30" ht="20.100000000000001" customHeight="1" x14ac:dyDescent="0.15">
      <c r="A10" s="5"/>
      <c r="B10" s="5"/>
      <c r="C10" s="5"/>
      <c r="D10" s="5"/>
      <c r="E10" s="5"/>
      <c r="F10" s="36"/>
      <c r="G10" s="36"/>
      <c r="H10" s="36"/>
      <c r="I10" s="36"/>
      <c r="J10" s="36"/>
      <c r="K10" s="5"/>
      <c r="L10" s="5"/>
      <c r="M10" s="5"/>
      <c r="N10" s="5"/>
      <c r="O10" s="5"/>
      <c r="P10" s="5"/>
      <c r="Q10" s="5"/>
      <c r="R10" s="5"/>
      <c r="S10" s="5"/>
      <c r="T10" s="5"/>
      <c r="U10" s="5"/>
      <c r="V10" s="36"/>
      <c r="W10" s="36"/>
      <c r="X10" s="36"/>
      <c r="Y10" s="36"/>
      <c r="Z10" s="36"/>
      <c r="AA10" s="5"/>
      <c r="AB10" s="5"/>
      <c r="AC10" s="5"/>
      <c r="AD10" s="5"/>
    </row>
    <row r="11" spans="1:30" ht="20.100000000000001" customHeight="1" x14ac:dyDescent="0.15">
      <c r="A11" s="5" t="s">
        <v>200</v>
      </c>
      <c r="B11" s="5"/>
      <c r="C11" s="5"/>
      <c r="D11" s="5"/>
      <c r="E11" s="5"/>
      <c r="F11" s="36"/>
      <c r="G11" s="36"/>
      <c r="H11" s="36"/>
      <c r="I11" s="36"/>
      <c r="J11" s="36"/>
      <c r="K11" s="5"/>
      <c r="L11" s="5"/>
      <c r="M11" s="5"/>
      <c r="N11" s="5"/>
      <c r="O11" s="5"/>
      <c r="P11" s="5"/>
      <c r="Q11" s="5" t="s">
        <v>200</v>
      </c>
      <c r="R11" s="5"/>
      <c r="S11" s="5"/>
      <c r="T11" s="5"/>
      <c r="U11" s="5"/>
      <c r="V11" s="36"/>
      <c r="W11" s="36"/>
      <c r="X11" s="36"/>
      <c r="Y11" s="36"/>
      <c r="Z11" s="36"/>
      <c r="AA11" s="5"/>
      <c r="AB11" s="5"/>
      <c r="AC11" s="5"/>
      <c r="AD11" s="5"/>
    </row>
    <row r="12" spans="1:30" ht="20.100000000000001" customHeight="1" x14ac:dyDescent="0.15">
      <c r="A12" s="50" t="s">
        <v>187</v>
      </c>
      <c r="B12" s="51"/>
      <c r="C12" s="51"/>
      <c r="D12" s="51"/>
      <c r="E12" s="51"/>
      <c r="F12" s="51"/>
      <c r="G12" s="51"/>
      <c r="H12" s="51"/>
      <c r="I12" s="52"/>
      <c r="J12" s="53" t="s">
        <v>188</v>
      </c>
      <c r="K12" s="53"/>
      <c r="L12" s="54" t="str">
        <f>L5</f>
        <v>平成30年度末</v>
      </c>
      <c r="M12" s="55" t="str">
        <f>M5</f>
        <v>平成29年度末</v>
      </c>
      <c r="N12" s="56" t="s">
        <v>191</v>
      </c>
      <c r="O12" s="57"/>
      <c r="P12" s="58" t="s">
        <v>192</v>
      </c>
      <c r="Q12" s="50" t="s">
        <v>187</v>
      </c>
      <c r="R12" s="51"/>
      <c r="S12" s="51"/>
      <c r="T12" s="51"/>
      <c r="U12" s="51"/>
      <c r="V12" s="51"/>
      <c r="W12" s="51"/>
      <c r="X12" s="51"/>
      <c r="Y12" s="52"/>
      <c r="Z12" s="53" t="s">
        <v>188</v>
      </c>
      <c r="AA12" s="53"/>
      <c r="AB12" s="54" t="str">
        <f>L5</f>
        <v>平成30年度末</v>
      </c>
      <c r="AC12" s="54" t="str">
        <f>L12</f>
        <v>平成30年度末</v>
      </c>
      <c r="AD12" s="5"/>
    </row>
    <row r="13" spans="1:30" ht="20.100000000000001" customHeight="1" x14ac:dyDescent="0.15">
      <c r="A13" s="59"/>
      <c r="B13" s="60"/>
      <c r="C13" s="60"/>
      <c r="D13" s="60"/>
      <c r="E13" s="60"/>
      <c r="F13" s="60"/>
      <c r="G13" s="60"/>
      <c r="H13" s="60"/>
      <c r="I13" s="61"/>
      <c r="J13" s="53"/>
      <c r="K13" s="53"/>
      <c r="L13" s="78"/>
      <c r="M13" s="79"/>
      <c r="N13" s="64" t="s">
        <v>193</v>
      </c>
      <c r="O13" s="65" t="s">
        <v>194</v>
      </c>
      <c r="P13" s="66"/>
      <c r="Q13" s="59"/>
      <c r="R13" s="60"/>
      <c r="S13" s="60"/>
      <c r="T13" s="60"/>
      <c r="U13" s="60"/>
      <c r="V13" s="60"/>
      <c r="W13" s="60"/>
      <c r="X13" s="60"/>
      <c r="Y13" s="61"/>
      <c r="Z13" s="53"/>
      <c r="AA13" s="53"/>
      <c r="AB13" s="78"/>
      <c r="AC13" s="78"/>
      <c r="AD13" s="5"/>
    </row>
    <row r="14" spans="1:30" ht="20.100000000000001" customHeight="1" x14ac:dyDescent="0.15">
      <c r="A14" s="67"/>
      <c r="B14" s="68" t="s">
        <v>201</v>
      </c>
      <c r="C14" s="68"/>
      <c r="D14" s="68"/>
      <c r="E14" s="68"/>
      <c r="F14" s="68"/>
      <c r="G14" s="68"/>
      <c r="H14" s="68"/>
      <c r="I14" s="80"/>
      <c r="J14" s="81" t="s">
        <v>202</v>
      </c>
      <c r="K14" s="81"/>
      <c r="L14" s="82">
        <f>AD14</f>
        <v>25990</v>
      </c>
      <c r="M14" s="82">
        <v>25447</v>
      </c>
      <c r="N14" s="82">
        <f>L14-M14</f>
        <v>543</v>
      </c>
      <c r="O14" s="74">
        <f>ROUND(L14/M14*100,1)</f>
        <v>102.1</v>
      </c>
      <c r="P14" s="69"/>
      <c r="Q14" s="67"/>
      <c r="R14" s="68" t="s">
        <v>201</v>
      </c>
      <c r="S14" s="68"/>
      <c r="T14" s="68"/>
      <c r="U14" s="68"/>
      <c r="V14" s="68"/>
      <c r="W14" s="68"/>
      <c r="X14" s="68"/>
      <c r="Y14" s="80"/>
      <c r="Z14" s="81" t="s">
        <v>202</v>
      </c>
      <c r="AA14" s="81"/>
      <c r="AB14" s="82">
        <v>11334</v>
      </c>
      <c r="AC14" s="82">
        <v>14656</v>
      </c>
      <c r="AD14" s="83">
        <f>SUM(AB14:AC14)</f>
        <v>25990</v>
      </c>
    </row>
    <row r="15" spans="1:30" ht="20.100000000000001" customHeight="1" x14ac:dyDescent="0.15">
      <c r="A15" s="67"/>
      <c r="B15" s="68" t="s">
        <v>203</v>
      </c>
      <c r="C15" s="68"/>
      <c r="D15" s="68"/>
      <c r="E15" s="68"/>
      <c r="F15" s="68"/>
      <c r="G15" s="68"/>
      <c r="H15" s="68"/>
      <c r="I15" s="69"/>
      <c r="J15" s="81" t="s">
        <v>204</v>
      </c>
      <c r="K15" s="81"/>
      <c r="L15" s="82">
        <f>AB15+AC15</f>
        <v>7517</v>
      </c>
      <c r="M15" s="82">
        <v>7201</v>
      </c>
      <c r="N15" s="82">
        <f>L15-M15</f>
        <v>316</v>
      </c>
      <c r="O15" s="74">
        <f>ROUND(L15/M15*100,1)</f>
        <v>104.4</v>
      </c>
      <c r="P15" s="69"/>
      <c r="Q15" s="67"/>
      <c r="R15" s="68" t="s">
        <v>203</v>
      </c>
      <c r="S15" s="68"/>
      <c r="T15" s="68"/>
      <c r="U15" s="68"/>
      <c r="V15" s="68"/>
      <c r="W15" s="68"/>
      <c r="X15" s="68"/>
      <c r="Y15" s="69"/>
      <c r="Z15" s="81" t="s">
        <v>204</v>
      </c>
      <c r="AA15" s="81"/>
      <c r="AB15" s="82">
        <f>AB27</f>
        <v>4618</v>
      </c>
      <c r="AC15" s="82">
        <f>AC27</f>
        <v>2899</v>
      </c>
      <c r="AD15" s="83">
        <f>SUM(AB15:AC15)</f>
        <v>7517</v>
      </c>
    </row>
    <row r="16" spans="1:30" ht="20.100000000000001"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20.100000000000001" customHeight="1" x14ac:dyDescent="0.15">
      <c r="A17" s="5" t="s">
        <v>205</v>
      </c>
      <c r="B17" s="5"/>
      <c r="C17" s="5"/>
      <c r="D17" s="5"/>
      <c r="E17" s="5"/>
      <c r="F17" s="5"/>
      <c r="G17" s="5"/>
      <c r="H17" s="5"/>
      <c r="I17" s="5"/>
      <c r="J17" s="5"/>
      <c r="K17" s="5"/>
      <c r="L17" s="5"/>
      <c r="M17" s="5"/>
      <c r="N17" s="5"/>
      <c r="O17" s="5"/>
      <c r="P17" s="5"/>
      <c r="Q17" s="5" t="s">
        <v>205</v>
      </c>
      <c r="R17" s="5"/>
      <c r="S17" s="5"/>
      <c r="T17" s="5"/>
      <c r="U17" s="5"/>
      <c r="V17" s="5"/>
      <c r="W17" s="5"/>
      <c r="X17" s="5"/>
      <c r="Y17" s="5"/>
      <c r="Z17" s="5"/>
      <c r="AA17" s="5"/>
      <c r="AB17" s="5"/>
      <c r="AC17" s="5"/>
      <c r="AD17" s="5"/>
    </row>
    <row r="18" spans="1:30" ht="20.100000000000001" customHeight="1" x14ac:dyDescent="0.15">
      <c r="A18" s="5"/>
      <c r="B18" s="5"/>
      <c r="C18" s="5"/>
      <c r="D18" s="5"/>
      <c r="E18" s="5"/>
      <c r="F18" s="5"/>
      <c r="G18" s="5"/>
      <c r="H18" s="5"/>
      <c r="I18" s="5"/>
      <c r="J18" s="5"/>
      <c r="K18" s="5"/>
      <c r="L18" s="5"/>
      <c r="M18" s="5"/>
      <c r="N18" s="5"/>
      <c r="O18" s="5"/>
      <c r="P18" s="84" t="s">
        <v>206</v>
      </c>
      <c r="Q18" s="5"/>
      <c r="R18" s="5"/>
      <c r="S18" s="5"/>
      <c r="T18" s="5"/>
      <c r="U18" s="5"/>
      <c r="V18" s="5"/>
      <c r="W18" s="5"/>
      <c r="X18" s="5"/>
      <c r="Y18" s="5"/>
      <c r="Z18" s="5"/>
      <c r="AA18" s="5"/>
      <c r="AB18" s="5"/>
      <c r="AC18" s="5"/>
      <c r="AD18" s="5"/>
    </row>
    <row r="19" spans="1:30" ht="20.100000000000001" customHeight="1" x14ac:dyDescent="0.15">
      <c r="A19" s="85"/>
      <c r="B19" s="86"/>
      <c r="C19" s="86"/>
      <c r="D19" s="86"/>
      <c r="E19" s="86"/>
      <c r="F19" s="86"/>
      <c r="G19" s="86"/>
      <c r="H19" s="86"/>
      <c r="I19" s="86"/>
      <c r="J19" s="87" t="s">
        <v>207</v>
      </c>
      <c r="K19" s="88"/>
      <c r="L19" s="89" t="str">
        <f>L12</f>
        <v>平成30年度末</v>
      </c>
      <c r="M19" s="90" t="str">
        <f>M12</f>
        <v>平成29年度末</v>
      </c>
      <c r="N19" s="56" t="s">
        <v>208</v>
      </c>
      <c r="O19" s="57"/>
      <c r="P19" s="58" t="s">
        <v>192</v>
      </c>
      <c r="Q19" s="85"/>
      <c r="R19" s="86"/>
      <c r="S19" s="86"/>
      <c r="T19" s="86"/>
      <c r="U19" s="86"/>
      <c r="V19" s="86"/>
      <c r="W19" s="86"/>
      <c r="X19" s="86"/>
      <c r="Y19" s="86"/>
      <c r="Z19" s="87" t="s">
        <v>207</v>
      </c>
      <c r="AA19" s="88"/>
      <c r="AB19" s="89" t="str">
        <f>L19</f>
        <v>平成30年度末</v>
      </c>
      <c r="AC19" s="89" t="str">
        <f>L19</f>
        <v>平成30年度末</v>
      </c>
      <c r="AD19" s="5"/>
    </row>
    <row r="20" spans="1:30" ht="20.100000000000001" customHeight="1" x14ac:dyDescent="0.15">
      <c r="A20" s="91"/>
      <c r="B20" s="92" t="s">
        <v>209</v>
      </c>
      <c r="C20" s="92"/>
      <c r="D20" s="92"/>
      <c r="E20" s="92"/>
      <c r="F20" s="92"/>
      <c r="G20" s="92"/>
      <c r="H20" s="92"/>
      <c r="I20" s="92"/>
      <c r="J20" s="92"/>
      <c r="K20" s="93"/>
      <c r="L20" s="94"/>
      <c r="M20" s="95"/>
      <c r="N20" s="64" t="s">
        <v>193</v>
      </c>
      <c r="O20" s="96" t="s">
        <v>210</v>
      </c>
      <c r="P20" s="66"/>
      <c r="Q20" s="91"/>
      <c r="R20" s="92" t="s">
        <v>209</v>
      </c>
      <c r="S20" s="92"/>
      <c r="T20" s="92"/>
      <c r="U20" s="92"/>
      <c r="V20" s="92"/>
      <c r="W20" s="92"/>
      <c r="X20" s="92"/>
      <c r="Y20" s="92"/>
      <c r="Z20" s="92"/>
      <c r="AA20" s="93"/>
      <c r="AB20" s="94"/>
      <c r="AC20" s="94"/>
      <c r="AD20" s="5"/>
    </row>
    <row r="21" spans="1:30" ht="20.100000000000001" customHeight="1" x14ac:dyDescent="0.15">
      <c r="A21" s="97"/>
      <c r="B21" s="98" t="s">
        <v>211</v>
      </c>
      <c r="C21" s="98"/>
      <c r="D21" s="98"/>
      <c r="E21" s="98"/>
      <c r="F21" s="88"/>
      <c r="G21" s="67"/>
      <c r="H21" s="68" t="s">
        <v>212</v>
      </c>
      <c r="I21" s="68"/>
      <c r="J21" s="68"/>
      <c r="K21" s="69"/>
      <c r="L21" s="82">
        <f t="shared" ref="L21:L26" si="0">AD21</f>
        <v>5510</v>
      </c>
      <c r="M21" s="82">
        <v>5208</v>
      </c>
      <c r="N21" s="82">
        <f t="shared" ref="N21:N27" si="1">L21-M21</f>
        <v>302</v>
      </c>
      <c r="O21" s="74">
        <f t="shared" ref="O21:O27" si="2">ROUND(L21/M21*100,1)</f>
        <v>105.8</v>
      </c>
      <c r="P21" s="75"/>
      <c r="Q21" s="97"/>
      <c r="R21" s="98" t="s">
        <v>211</v>
      </c>
      <c r="S21" s="98"/>
      <c r="T21" s="98"/>
      <c r="U21" s="98"/>
      <c r="V21" s="88"/>
      <c r="W21" s="67"/>
      <c r="X21" s="68" t="s">
        <v>212</v>
      </c>
      <c r="Y21" s="68"/>
      <c r="Z21" s="68"/>
      <c r="AA21" s="69"/>
      <c r="AB21" s="82">
        <v>3036</v>
      </c>
      <c r="AC21" s="82">
        <v>2474</v>
      </c>
      <c r="AD21" s="83">
        <f>SUM(AB21:AC21)</f>
        <v>5510</v>
      </c>
    </row>
    <row r="22" spans="1:30" ht="20.100000000000001" customHeight="1" x14ac:dyDescent="0.15">
      <c r="A22" s="99"/>
      <c r="B22" s="100"/>
      <c r="C22" s="100"/>
      <c r="D22" s="100"/>
      <c r="E22" s="100"/>
      <c r="F22" s="93"/>
      <c r="G22" s="67"/>
      <c r="H22" s="68" t="s">
        <v>213</v>
      </c>
      <c r="I22" s="68"/>
      <c r="J22" s="68"/>
      <c r="K22" s="69"/>
      <c r="L22" s="82">
        <f t="shared" si="0"/>
        <v>1986</v>
      </c>
      <c r="M22" s="82">
        <v>1972</v>
      </c>
      <c r="N22" s="82">
        <f t="shared" si="1"/>
        <v>14</v>
      </c>
      <c r="O22" s="74">
        <f t="shared" si="2"/>
        <v>100.7</v>
      </c>
      <c r="P22" s="75"/>
      <c r="Q22" s="99"/>
      <c r="R22" s="100"/>
      <c r="S22" s="100"/>
      <c r="T22" s="100"/>
      <c r="U22" s="100"/>
      <c r="V22" s="93"/>
      <c r="W22" s="67"/>
      <c r="X22" s="68" t="s">
        <v>213</v>
      </c>
      <c r="Y22" s="68"/>
      <c r="Z22" s="68"/>
      <c r="AA22" s="69"/>
      <c r="AB22" s="82">
        <v>1563</v>
      </c>
      <c r="AC22" s="82">
        <v>423</v>
      </c>
      <c r="AD22" s="83">
        <f t="shared" ref="AD22:AD27" si="3">SUM(AB22:AC22)</f>
        <v>1986</v>
      </c>
    </row>
    <row r="23" spans="1:30" ht="20.100000000000001" customHeight="1" x14ac:dyDescent="0.15">
      <c r="A23" s="101"/>
      <c r="B23" s="68" t="s">
        <v>214</v>
      </c>
      <c r="C23" s="68"/>
      <c r="D23" s="68"/>
      <c r="E23" s="68"/>
      <c r="F23" s="68"/>
      <c r="G23" s="68"/>
      <c r="H23" s="68"/>
      <c r="I23" s="68"/>
      <c r="J23" s="68"/>
      <c r="K23" s="69"/>
      <c r="L23" s="82">
        <f t="shared" si="0"/>
        <v>6</v>
      </c>
      <c r="M23" s="82">
        <v>6</v>
      </c>
      <c r="N23" s="82">
        <f t="shared" si="1"/>
        <v>0</v>
      </c>
      <c r="O23" s="74">
        <f t="shared" si="2"/>
        <v>100</v>
      </c>
      <c r="P23" s="75"/>
      <c r="Q23" s="101"/>
      <c r="R23" s="68" t="s">
        <v>214</v>
      </c>
      <c r="S23" s="68"/>
      <c r="T23" s="68"/>
      <c r="U23" s="68"/>
      <c r="V23" s="68"/>
      <c r="W23" s="68"/>
      <c r="X23" s="68"/>
      <c r="Y23" s="68"/>
      <c r="Z23" s="68"/>
      <c r="AA23" s="69"/>
      <c r="AB23" s="82">
        <v>6</v>
      </c>
      <c r="AC23" s="82">
        <v>0</v>
      </c>
      <c r="AD23" s="83">
        <f t="shared" si="3"/>
        <v>6</v>
      </c>
    </row>
    <row r="24" spans="1:30" ht="20.100000000000001" customHeight="1" x14ac:dyDescent="0.15">
      <c r="A24" s="101"/>
      <c r="B24" s="68" t="s">
        <v>215</v>
      </c>
      <c r="C24" s="68"/>
      <c r="D24" s="68"/>
      <c r="E24" s="68"/>
      <c r="F24" s="68"/>
      <c r="G24" s="68"/>
      <c r="H24" s="68"/>
      <c r="I24" s="68"/>
      <c r="J24" s="68"/>
      <c r="K24" s="69"/>
      <c r="L24" s="82">
        <f t="shared" si="0"/>
        <v>7</v>
      </c>
      <c r="M24" s="82">
        <v>7</v>
      </c>
      <c r="N24" s="82">
        <f t="shared" si="1"/>
        <v>0</v>
      </c>
      <c r="O24" s="74">
        <f t="shared" si="2"/>
        <v>100</v>
      </c>
      <c r="P24" s="75"/>
      <c r="Q24" s="101"/>
      <c r="R24" s="68" t="s">
        <v>215</v>
      </c>
      <c r="S24" s="68"/>
      <c r="T24" s="68"/>
      <c r="U24" s="68"/>
      <c r="V24" s="68"/>
      <c r="W24" s="68"/>
      <c r="X24" s="68"/>
      <c r="Y24" s="68"/>
      <c r="Z24" s="68"/>
      <c r="AA24" s="69"/>
      <c r="AB24" s="82">
        <v>5</v>
      </c>
      <c r="AC24" s="82">
        <v>2</v>
      </c>
      <c r="AD24" s="83">
        <f t="shared" si="3"/>
        <v>7</v>
      </c>
    </row>
    <row r="25" spans="1:30" ht="20.100000000000001" customHeight="1" x14ac:dyDescent="0.15">
      <c r="A25" s="101"/>
      <c r="B25" s="68" t="s">
        <v>216</v>
      </c>
      <c r="C25" s="68"/>
      <c r="D25" s="68"/>
      <c r="E25" s="68"/>
      <c r="F25" s="68"/>
      <c r="G25" s="68"/>
      <c r="H25" s="68"/>
      <c r="I25" s="68"/>
      <c r="J25" s="68"/>
      <c r="K25" s="69"/>
      <c r="L25" s="82">
        <f t="shared" si="0"/>
        <v>2</v>
      </c>
      <c r="M25" s="82">
        <v>2</v>
      </c>
      <c r="N25" s="82">
        <f t="shared" si="1"/>
        <v>0</v>
      </c>
      <c r="O25" s="74">
        <f>ROUND(L25/M25*100,1)</f>
        <v>100</v>
      </c>
      <c r="P25" s="75"/>
      <c r="Q25" s="101"/>
      <c r="R25" s="68" t="s">
        <v>216</v>
      </c>
      <c r="S25" s="68"/>
      <c r="T25" s="68"/>
      <c r="U25" s="68"/>
      <c r="V25" s="68"/>
      <c r="W25" s="68"/>
      <c r="X25" s="68"/>
      <c r="Y25" s="68"/>
      <c r="Z25" s="68"/>
      <c r="AA25" s="69"/>
      <c r="AB25" s="82">
        <v>2</v>
      </c>
      <c r="AC25" s="82">
        <v>0</v>
      </c>
      <c r="AD25" s="83">
        <f t="shared" si="3"/>
        <v>2</v>
      </c>
    </row>
    <row r="26" spans="1:30" ht="20.100000000000001" customHeight="1" x14ac:dyDescent="0.15">
      <c r="A26" s="101"/>
      <c r="B26" s="68" t="s">
        <v>217</v>
      </c>
      <c r="C26" s="68"/>
      <c r="D26" s="68"/>
      <c r="E26" s="68"/>
      <c r="F26" s="68"/>
      <c r="G26" s="68"/>
      <c r="H26" s="68"/>
      <c r="I26" s="68"/>
      <c r="J26" s="68"/>
      <c r="K26" s="69"/>
      <c r="L26" s="82">
        <f t="shared" si="0"/>
        <v>6</v>
      </c>
      <c r="M26" s="82">
        <v>6</v>
      </c>
      <c r="N26" s="82">
        <f t="shared" si="1"/>
        <v>0</v>
      </c>
      <c r="O26" s="74">
        <f t="shared" si="2"/>
        <v>100</v>
      </c>
      <c r="P26" s="75"/>
      <c r="Q26" s="101"/>
      <c r="R26" s="68" t="s">
        <v>217</v>
      </c>
      <c r="S26" s="68"/>
      <c r="T26" s="68"/>
      <c r="U26" s="68"/>
      <c r="V26" s="68"/>
      <c r="W26" s="68"/>
      <c r="X26" s="68"/>
      <c r="Y26" s="68"/>
      <c r="Z26" s="68"/>
      <c r="AA26" s="69"/>
      <c r="AB26" s="82">
        <v>6</v>
      </c>
      <c r="AC26" s="82">
        <v>0</v>
      </c>
      <c r="AD26" s="83">
        <f t="shared" si="3"/>
        <v>6</v>
      </c>
    </row>
    <row r="27" spans="1:30" ht="20.100000000000001" customHeight="1" x14ac:dyDescent="0.15">
      <c r="A27" s="56" t="s">
        <v>218</v>
      </c>
      <c r="B27" s="102"/>
      <c r="C27" s="102"/>
      <c r="D27" s="102"/>
      <c r="E27" s="102"/>
      <c r="F27" s="102"/>
      <c r="G27" s="102"/>
      <c r="H27" s="102"/>
      <c r="I27" s="102"/>
      <c r="J27" s="102"/>
      <c r="K27" s="57"/>
      <c r="L27" s="82">
        <f>SUM(L21:L26)</f>
        <v>7517</v>
      </c>
      <c r="M27" s="82">
        <f>SUM(M21:M26)</f>
        <v>7201</v>
      </c>
      <c r="N27" s="82">
        <f t="shared" si="1"/>
        <v>316</v>
      </c>
      <c r="O27" s="74">
        <f t="shared" si="2"/>
        <v>104.4</v>
      </c>
      <c r="P27" s="75"/>
      <c r="Q27" s="56" t="s">
        <v>218</v>
      </c>
      <c r="R27" s="102"/>
      <c r="S27" s="102"/>
      <c r="T27" s="102"/>
      <c r="U27" s="102"/>
      <c r="V27" s="102"/>
      <c r="W27" s="102"/>
      <c r="X27" s="102"/>
      <c r="Y27" s="102"/>
      <c r="Z27" s="102"/>
      <c r="AA27" s="57"/>
      <c r="AB27" s="82">
        <f>SUM(AB21:AB26)</f>
        <v>4618</v>
      </c>
      <c r="AC27" s="82">
        <f>SUM(AC21:AC26)</f>
        <v>2899</v>
      </c>
      <c r="AD27" s="103">
        <f t="shared" si="3"/>
        <v>7517</v>
      </c>
    </row>
    <row r="28" spans="1:30" ht="20.100000000000001"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20.100000000000001"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20.100000000000001"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20.100000000000001"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20.10000000000000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20.10000000000000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40" spans="1:30" ht="20.100000000000001" customHeight="1" x14ac:dyDescent="0.15">
      <c r="O40" s="104"/>
    </row>
  </sheetData>
  <mergeCells count="62">
    <mergeCell ref="B26:J26"/>
    <mergeCell ref="R26:Z26"/>
    <mergeCell ref="A27:K27"/>
    <mergeCell ref="Q27:AA27"/>
    <mergeCell ref="B23:J23"/>
    <mergeCell ref="R23:Z23"/>
    <mergeCell ref="B24:J24"/>
    <mergeCell ref="R24:Z24"/>
    <mergeCell ref="B25:J25"/>
    <mergeCell ref="R25:Z25"/>
    <mergeCell ref="AB19:AB20"/>
    <mergeCell ref="AC19:AC20"/>
    <mergeCell ref="B21:E22"/>
    <mergeCell ref="H21:J21"/>
    <mergeCell ref="R21:U22"/>
    <mergeCell ref="X21:Z21"/>
    <mergeCell ref="H22:J22"/>
    <mergeCell ref="X22:Z22"/>
    <mergeCell ref="B15:H15"/>
    <mergeCell ref="J15:K15"/>
    <mergeCell ref="R15:X15"/>
    <mergeCell ref="Z15:AA15"/>
    <mergeCell ref="L19:L20"/>
    <mergeCell ref="M19:M20"/>
    <mergeCell ref="N19:O19"/>
    <mergeCell ref="P19:P20"/>
    <mergeCell ref="Q12:Y13"/>
    <mergeCell ref="Z12:AA13"/>
    <mergeCell ref="AB12:AB13"/>
    <mergeCell ref="AC12:AC13"/>
    <mergeCell ref="B14:H14"/>
    <mergeCell ref="J14:K14"/>
    <mergeCell ref="R14:X14"/>
    <mergeCell ref="Z14:AA14"/>
    <mergeCell ref="A12:I13"/>
    <mergeCell ref="J12:K13"/>
    <mergeCell ref="L12:L13"/>
    <mergeCell ref="M12:M13"/>
    <mergeCell ref="N12:O12"/>
    <mergeCell ref="P12:P13"/>
    <mergeCell ref="B8:H8"/>
    <mergeCell ref="J8:K8"/>
    <mergeCell ref="R8:X8"/>
    <mergeCell ref="Z8:AA8"/>
    <mergeCell ref="B9:H9"/>
    <mergeCell ref="J9:K9"/>
    <mergeCell ref="R9:X9"/>
    <mergeCell ref="Z9:AA9"/>
    <mergeCell ref="Q5:Y6"/>
    <mergeCell ref="Z5:AA6"/>
    <mergeCell ref="AB5:AB6"/>
    <mergeCell ref="AC5:AC6"/>
    <mergeCell ref="B7:H7"/>
    <mergeCell ref="J7:K7"/>
    <mergeCell ref="R7:X7"/>
    <mergeCell ref="Z7:AA7"/>
    <mergeCell ref="A5:I6"/>
    <mergeCell ref="J5:K6"/>
    <mergeCell ref="L5:L6"/>
    <mergeCell ref="M5:M6"/>
    <mergeCell ref="N5:O5"/>
    <mergeCell ref="P5:P6"/>
  </mergeCells>
  <phoneticPr fontId="3"/>
  <pageMargins left="0.78740157480314965" right="0.74803149606299213" top="1.1811023622047245" bottom="0.78740157480314965" header="0.39370078740157483" footer="0.39370078740157483"/>
  <pageSetup paperSize="9" firstPageNumber="63" orientation="portrait" useFirstPageNumber="1" r:id="rId1"/>
  <headerFooter alignWithMargins="0"/>
  <colBreaks count="1" manualBreakCount="1">
    <brk id="16" max="26"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6542-DEB9-42A7-9650-79C4B84070A4}">
  <sheetPr>
    <tabColor indexed="13"/>
  </sheetPr>
  <dimension ref="A1:M42"/>
  <sheetViews>
    <sheetView view="pageLayout" zoomScaleNormal="100" zoomScaleSheetLayoutView="120" workbookViewId="0">
      <selection activeCell="N8" sqref="N8"/>
    </sheetView>
  </sheetViews>
  <sheetFormatPr defaultRowHeight="20.100000000000001" customHeight="1" x14ac:dyDescent="0.15"/>
  <cols>
    <col min="1" max="1" width="0.375" style="4" customWidth="1"/>
    <col min="2" max="2" width="2.625" style="4" customWidth="1"/>
    <col min="3" max="4" width="0.375" style="4" customWidth="1"/>
    <col min="5" max="5" width="18.625" style="106" customWidth="1"/>
    <col min="6" max="6" width="0.375" style="4" customWidth="1"/>
    <col min="7" max="7" width="17.5" style="107" customWidth="1"/>
    <col min="8" max="8" width="0.5" style="4" customWidth="1"/>
    <col min="9" max="9" width="17.5" style="107" customWidth="1"/>
    <col min="10" max="10" width="0.5" style="4" customWidth="1"/>
    <col min="11" max="11" width="17.5" style="107" customWidth="1"/>
    <col min="12" max="12" width="0.5" style="4" customWidth="1"/>
    <col min="13" max="13" width="10.375" style="4" customWidth="1"/>
    <col min="14" max="256" width="9" style="4"/>
    <col min="257" max="257" width="0.375" style="4" customWidth="1"/>
    <col min="258" max="258" width="2.625" style="4" customWidth="1"/>
    <col min="259" max="260" width="0.375" style="4" customWidth="1"/>
    <col min="261" max="261" width="18.625" style="4" customWidth="1"/>
    <col min="262" max="262" width="0.375" style="4" customWidth="1"/>
    <col min="263" max="263" width="17.5" style="4" customWidth="1"/>
    <col min="264" max="264" width="0.5" style="4" customWidth="1"/>
    <col min="265" max="265" width="17.5" style="4" customWidth="1"/>
    <col min="266" max="266" width="0.5" style="4" customWidth="1"/>
    <col min="267" max="267" width="17.5" style="4" customWidth="1"/>
    <col min="268" max="268" width="0.5" style="4" customWidth="1"/>
    <col min="269" max="269" width="10.375" style="4" customWidth="1"/>
    <col min="270" max="512" width="9" style="4"/>
    <col min="513" max="513" width="0.375" style="4" customWidth="1"/>
    <col min="514" max="514" width="2.625" style="4" customWidth="1"/>
    <col min="515" max="516" width="0.375" style="4" customWidth="1"/>
    <col min="517" max="517" width="18.625" style="4" customWidth="1"/>
    <col min="518" max="518" width="0.375" style="4" customWidth="1"/>
    <col min="519" max="519" width="17.5" style="4" customWidth="1"/>
    <col min="520" max="520" width="0.5" style="4" customWidth="1"/>
    <col min="521" max="521" width="17.5" style="4" customWidth="1"/>
    <col min="522" max="522" width="0.5" style="4" customWidth="1"/>
    <col min="523" max="523" width="17.5" style="4" customWidth="1"/>
    <col min="524" max="524" width="0.5" style="4" customWidth="1"/>
    <col min="525" max="525" width="10.375" style="4" customWidth="1"/>
    <col min="526" max="768" width="9" style="4"/>
    <col min="769" max="769" width="0.375" style="4" customWidth="1"/>
    <col min="770" max="770" width="2.625" style="4" customWidth="1"/>
    <col min="771" max="772" width="0.375" style="4" customWidth="1"/>
    <col min="773" max="773" width="18.625" style="4" customWidth="1"/>
    <col min="774" max="774" width="0.375" style="4" customWidth="1"/>
    <col min="775" max="775" width="17.5" style="4" customWidth="1"/>
    <col min="776" max="776" width="0.5" style="4" customWidth="1"/>
    <col min="777" max="777" width="17.5" style="4" customWidth="1"/>
    <col min="778" max="778" width="0.5" style="4" customWidth="1"/>
    <col min="779" max="779" width="17.5" style="4" customWidth="1"/>
    <col min="780" max="780" width="0.5" style="4" customWidth="1"/>
    <col min="781" max="781" width="10.375" style="4" customWidth="1"/>
    <col min="782" max="1024" width="9" style="4"/>
    <col min="1025" max="1025" width="0.375" style="4" customWidth="1"/>
    <col min="1026" max="1026" width="2.625" style="4" customWidth="1"/>
    <col min="1027" max="1028" width="0.375" style="4" customWidth="1"/>
    <col min="1029" max="1029" width="18.625" style="4" customWidth="1"/>
    <col min="1030" max="1030" width="0.375" style="4" customWidth="1"/>
    <col min="1031" max="1031" width="17.5" style="4" customWidth="1"/>
    <col min="1032" max="1032" width="0.5" style="4" customWidth="1"/>
    <col min="1033" max="1033" width="17.5" style="4" customWidth="1"/>
    <col min="1034" max="1034" width="0.5" style="4" customWidth="1"/>
    <col min="1035" max="1035" width="17.5" style="4" customWidth="1"/>
    <col min="1036" max="1036" width="0.5" style="4" customWidth="1"/>
    <col min="1037" max="1037" width="10.375" style="4" customWidth="1"/>
    <col min="1038" max="1280" width="9" style="4"/>
    <col min="1281" max="1281" width="0.375" style="4" customWidth="1"/>
    <col min="1282" max="1282" width="2.625" style="4" customWidth="1"/>
    <col min="1283" max="1284" width="0.375" style="4" customWidth="1"/>
    <col min="1285" max="1285" width="18.625" style="4" customWidth="1"/>
    <col min="1286" max="1286" width="0.375" style="4" customWidth="1"/>
    <col min="1287" max="1287" width="17.5" style="4" customWidth="1"/>
    <col min="1288" max="1288" width="0.5" style="4" customWidth="1"/>
    <col min="1289" max="1289" width="17.5" style="4" customWidth="1"/>
    <col min="1290" max="1290" width="0.5" style="4" customWidth="1"/>
    <col min="1291" max="1291" width="17.5" style="4" customWidth="1"/>
    <col min="1292" max="1292" width="0.5" style="4" customWidth="1"/>
    <col min="1293" max="1293" width="10.375" style="4" customWidth="1"/>
    <col min="1294" max="1536" width="9" style="4"/>
    <col min="1537" max="1537" width="0.375" style="4" customWidth="1"/>
    <col min="1538" max="1538" width="2.625" style="4" customWidth="1"/>
    <col min="1539" max="1540" width="0.375" style="4" customWidth="1"/>
    <col min="1541" max="1541" width="18.625" style="4" customWidth="1"/>
    <col min="1542" max="1542" width="0.375" style="4" customWidth="1"/>
    <col min="1543" max="1543" width="17.5" style="4" customWidth="1"/>
    <col min="1544" max="1544" width="0.5" style="4" customWidth="1"/>
    <col min="1545" max="1545" width="17.5" style="4" customWidth="1"/>
    <col min="1546" max="1546" width="0.5" style="4" customWidth="1"/>
    <col min="1547" max="1547" width="17.5" style="4" customWidth="1"/>
    <col min="1548" max="1548" width="0.5" style="4" customWidth="1"/>
    <col min="1549" max="1549" width="10.375" style="4" customWidth="1"/>
    <col min="1550" max="1792" width="9" style="4"/>
    <col min="1793" max="1793" width="0.375" style="4" customWidth="1"/>
    <col min="1794" max="1794" width="2.625" style="4" customWidth="1"/>
    <col min="1795" max="1796" width="0.375" style="4" customWidth="1"/>
    <col min="1797" max="1797" width="18.625" style="4" customWidth="1"/>
    <col min="1798" max="1798" width="0.375" style="4" customWidth="1"/>
    <col min="1799" max="1799" width="17.5" style="4" customWidth="1"/>
    <col min="1800" max="1800" width="0.5" style="4" customWidth="1"/>
    <col min="1801" max="1801" width="17.5" style="4" customWidth="1"/>
    <col min="1802" max="1802" width="0.5" style="4" customWidth="1"/>
    <col min="1803" max="1803" width="17.5" style="4" customWidth="1"/>
    <col min="1804" max="1804" width="0.5" style="4" customWidth="1"/>
    <col min="1805" max="1805" width="10.375" style="4" customWidth="1"/>
    <col min="1806" max="2048" width="9" style="4"/>
    <col min="2049" max="2049" width="0.375" style="4" customWidth="1"/>
    <col min="2050" max="2050" width="2.625" style="4" customWidth="1"/>
    <col min="2051" max="2052" width="0.375" style="4" customWidth="1"/>
    <col min="2053" max="2053" width="18.625" style="4" customWidth="1"/>
    <col min="2054" max="2054" width="0.375" style="4" customWidth="1"/>
    <col min="2055" max="2055" width="17.5" style="4" customWidth="1"/>
    <col min="2056" max="2056" width="0.5" style="4" customWidth="1"/>
    <col min="2057" max="2057" width="17.5" style="4" customWidth="1"/>
    <col min="2058" max="2058" width="0.5" style="4" customWidth="1"/>
    <col min="2059" max="2059" width="17.5" style="4" customWidth="1"/>
    <col min="2060" max="2060" width="0.5" style="4" customWidth="1"/>
    <col min="2061" max="2061" width="10.375" style="4" customWidth="1"/>
    <col min="2062" max="2304" width="9" style="4"/>
    <col min="2305" max="2305" width="0.375" style="4" customWidth="1"/>
    <col min="2306" max="2306" width="2.625" style="4" customWidth="1"/>
    <col min="2307" max="2308" width="0.375" style="4" customWidth="1"/>
    <col min="2309" max="2309" width="18.625" style="4" customWidth="1"/>
    <col min="2310" max="2310" width="0.375" style="4" customWidth="1"/>
    <col min="2311" max="2311" width="17.5" style="4" customWidth="1"/>
    <col min="2312" max="2312" width="0.5" style="4" customWidth="1"/>
    <col min="2313" max="2313" width="17.5" style="4" customWidth="1"/>
    <col min="2314" max="2314" width="0.5" style="4" customWidth="1"/>
    <col min="2315" max="2315" width="17.5" style="4" customWidth="1"/>
    <col min="2316" max="2316" width="0.5" style="4" customWidth="1"/>
    <col min="2317" max="2317" width="10.375" style="4" customWidth="1"/>
    <col min="2318" max="2560" width="9" style="4"/>
    <col min="2561" max="2561" width="0.375" style="4" customWidth="1"/>
    <col min="2562" max="2562" width="2.625" style="4" customWidth="1"/>
    <col min="2563" max="2564" width="0.375" style="4" customWidth="1"/>
    <col min="2565" max="2565" width="18.625" style="4" customWidth="1"/>
    <col min="2566" max="2566" width="0.375" style="4" customWidth="1"/>
    <col min="2567" max="2567" width="17.5" style="4" customWidth="1"/>
    <col min="2568" max="2568" width="0.5" style="4" customWidth="1"/>
    <col min="2569" max="2569" width="17.5" style="4" customWidth="1"/>
    <col min="2570" max="2570" width="0.5" style="4" customWidth="1"/>
    <col min="2571" max="2571" width="17.5" style="4" customWidth="1"/>
    <col min="2572" max="2572" width="0.5" style="4" customWidth="1"/>
    <col min="2573" max="2573" width="10.375" style="4" customWidth="1"/>
    <col min="2574" max="2816" width="9" style="4"/>
    <col min="2817" max="2817" width="0.375" style="4" customWidth="1"/>
    <col min="2818" max="2818" width="2.625" style="4" customWidth="1"/>
    <col min="2819" max="2820" width="0.375" style="4" customWidth="1"/>
    <col min="2821" max="2821" width="18.625" style="4" customWidth="1"/>
    <col min="2822" max="2822" width="0.375" style="4" customWidth="1"/>
    <col min="2823" max="2823" width="17.5" style="4" customWidth="1"/>
    <col min="2824" max="2824" width="0.5" style="4" customWidth="1"/>
    <col min="2825" max="2825" width="17.5" style="4" customWidth="1"/>
    <col min="2826" max="2826" width="0.5" style="4" customWidth="1"/>
    <col min="2827" max="2827" width="17.5" style="4" customWidth="1"/>
    <col min="2828" max="2828" width="0.5" style="4" customWidth="1"/>
    <col min="2829" max="2829" width="10.375" style="4" customWidth="1"/>
    <col min="2830" max="3072" width="9" style="4"/>
    <col min="3073" max="3073" width="0.375" style="4" customWidth="1"/>
    <col min="3074" max="3074" width="2.625" style="4" customWidth="1"/>
    <col min="3075" max="3076" width="0.375" style="4" customWidth="1"/>
    <col min="3077" max="3077" width="18.625" style="4" customWidth="1"/>
    <col min="3078" max="3078" width="0.375" style="4" customWidth="1"/>
    <col min="3079" max="3079" width="17.5" style="4" customWidth="1"/>
    <col min="3080" max="3080" width="0.5" style="4" customWidth="1"/>
    <col min="3081" max="3081" width="17.5" style="4" customWidth="1"/>
    <col min="3082" max="3082" width="0.5" style="4" customWidth="1"/>
    <col min="3083" max="3083" width="17.5" style="4" customWidth="1"/>
    <col min="3084" max="3084" width="0.5" style="4" customWidth="1"/>
    <col min="3085" max="3085" width="10.375" style="4" customWidth="1"/>
    <col min="3086" max="3328" width="9" style="4"/>
    <col min="3329" max="3329" width="0.375" style="4" customWidth="1"/>
    <col min="3330" max="3330" width="2.625" style="4" customWidth="1"/>
    <col min="3331" max="3332" width="0.375" style="4" customWidth="1"/>
    <col min="3333" max="3333" width="18.625" style="4" customWidth="1"/>
    <col min="3334" max="3334" width="0.375" style="4" customWidth="1"/>
    <col min="3335" max="3335" width="17.5" style="4" customWidth="1"/>
    <col min="3336" max="3336" width="0.5" style="4" customWidth="1"/>
    <col min="3337" max="3337" width="17.5" style="4" customWidth="1"/>
    <col min="3338" max="3338" width="0.5" style="4" customWidth="1"/>
    <col min="3339" max="3339" width="17.5" style="4" customWidth="1"/>
    <col min="3340" max="3340" width="0.5" style="4" customWidth="1"/>
    <col min="3341" max="3341" width="10.375" style="4" customWidth="1"/>
    <col min="3342" max="3584" width="9" style="4"/>
    <col min="3585" max="3585" width="0.375" style="4" customWidth="1"/>
    <col min="3586" max="3586" width="2.625" style="4" customWidth="1"/>
    <col min="3587" max="3588" width="0.375" style="4" customWidth="1"/>
    <col min="3589" max="3589" width="18.625" style="4" customWidth="1"/>
    <col min="3590" max="3590" width="0.375" style="4" customWidth="1"/>
    <col min="3591" max="3591" width="17.5" style="4" customWidth="1"/>
    <col min="3592" max="3592" width="0.5" style="4" customWidth="1"/>
    <col min="3593" max="3593" width="17.5" style="4" customWidth="1"/>
    <col min="3594" max="3594" width="0.5" style="4" customWidth="1"/>
    <col min="3595" max="3595" width="17.5" style="4" customWidth="1"/>
    <col min="3596" max="3596" width="0.5" style="4" customWidth="1"/>
    <col min="3597" max="3597" width="10.375" style="4" customWidth="1"/>
    <col min="3598" max="3840" width="9" style="4"/>
    <col min="3841" max="3841" width="0.375" style="4" customWidth="1"/>
    <col min="3842" max="3842" width="2.625" style="4" customWidth="1"/>
    <col min="3843" max="3844" width="0.375" style="4" customWidth="1"/>
    <col min="3845" max="3845" width="18.625" style="4" customWidth="1"/>
    <col min="3846" max="3846" width="0.375" style="4" customWidth="1"/>
    <col min="3847" max="3847" width="17.5" style="4" customWidth="1"/>
    <col min="3848" max="3848" width="0.5" style="4" customWidth="1"/>
    <col min="3849" max="3849" width="17.5" style="4" customWidth="1"/>
    <col min="3850" max="3850" width="0.5" style="4" customWidth="1"/>
    <col min="3851" max="3851" width="17.5" style="4" customWidth="1"/>
    <col min="3852" max="3852" width="0.5" style="4" customWidth="1"/>
    <col min="3853" max="3853" width="10.375" style="4" customWidth="1"/>
    <col min="3854" max="4096" width="9" style="4"/>
    <col min="4097" max="4097" width="0.375" style="4" customWidth="1"/>
    <col min="4098" max="4098" width="2.625" style="4" customWidth="1"/>
    <col min="4099" max="4100" width="0.375" style="4" customWidth="1"/>
    <col min="4101" max="4101" width="18.625" style="4" customWidth="1"/>
    <col min="4102" max="4102" width="0.375" style="4" customWidth="1"/>
    <col min="4103" max="4103" width="17.5" style="4" customWidth="1"/>
    <col min="4104" max="4104" width="0.5" style="4" customWidth="1"/>
    <col min="4105" max="4105" width="17.5" style="4" customWidth="1"/>
    <col min="4106" max="4106" width="0.5" style="4" customWidth="1"/>
    <col min="4107" max="4107" width="17.5" style="4" customWidth="1"/>
    <col min="4108" max="4108" width="0.5" style="4" customWidth="1"/>
    <col min="4109" max="4109" width="10.375" style="4" customWidth="1"/>
    <col min="4110" max="4352" width="9" style="4"/>
    <col min="4353" max="4353" width="0.375" style="4" customWidth="1"/>
    <col min="4354" max="4354" width="2.625" style="4" customWidth="1"/>
    <col min="4355" max="4356" width="0.375" style="4" customWidth="1"/>
    <col min="4357" max="4357" width="18.625" style="4" customWidth="1"/>
    <col min="4358" max="4358" width="0.375" style="4" customWidth="1"/>
    <col min="4359" max="4359" width="17.5" style="4" customWidth="1"/>
    <col min="4360" max="4360" width="0.5" style="4" customWidth="1"/>
    <col min="4361" max="4361" width="17.5" style="4" customWidth="1"/>
    <col min="4362" max="4362" width="0.5" style="4" customWidth="1"/>
    <col min="4363" max="4363" width="17.5" style="4" customWidth="1"/>
    <col min="4364" max="4364" width="0.5" style="4" customWidth="1"/>
    <col min="4365" max="4365" width="10.375" style="4" customWidth="1"/>
    <col min="4366" max="4608" width="9" style="4"/>
    <col min="4609" max="4609" width="0.375" style="4" customWidth="1"/>
    <col min="4610" max="4610" width="2.625" style="4" customWidth="1"/>
    <col min="4611" max="4612" width="0.375" style="4" customWidth="1"/>
    <col min="4613" max="4613" width="18.625" style="4" customWidth="1"/>
    <col min="4614" max="4614" width="0.375" style="4" customWidth="1"/>
    <col min="4615" max="4615" width="17.5" style="4" customWidth="1"/>
    <col min="4616" max="4616" width="0.5" style="4" customWidth="1"/>
    <col min="4617" max="4617" width="17.5" style="4" customWidth="1"/>
    <col min="4618" max="4618" width="0.5" style="4" customWidth="1"/>
    <col min="4619" max="4619" width="17.5" style="4" customWidth="1"/>
    <col min="4620" max="4620" width="0.5" style="4" customWidth="1"/>
    <col min="4621" max="4621" width="10.375" style="4" customWidth="1"/>
    <col min="4622" max="4864" width="9" style="4"/>
    <col min="4865" max="4865" width="0.375" style="4" customWidth="1"/>
    <col min="4866" max="4866" width="2.625" style="4" customWidth="1"/>
    <col min="4867" max="4868" width="0.375" style="4" customWidth="1"/>
    <col min="4869" max="4869" width="18.625" style="4" customWidth="1"/>
    <col min="4870" max="4870" width="0.375" style="4" customWidth="1"/>
    <col min="4871" max="4871" width="17.5" style="4" customWidth="1"/>
    <col min="4872" max="4872" width="0.5" style="4" customWidth="1"/>
    <col min="4873" max="4873" width="17.5" style="4" customWidth="1"/>
    <col min="4874" max="4874" width="0.5" style="4" customWidth="1"/>
    <col min="4875" max="4875" width="17.5" style="4" customWidth="1"/>
    <col min="4876" max="4876" width="0.5" style="4" customWidth="1"/>
    <col min="4877" max="4877" width="10.375" style="4" customWidth="1"/>
    <col min="4878" max="5120" width="9" style="4"/>
    <col min="5121" max="5121" width="0.375" style="4" customWidth="1"/>
    <col min="5122" max="5122" width="2.625" style="4" customWidth="1"/>
    <col min="5123" max="5124" width="0.375" style="4" customWidth="1"/>
    <col min="5125" max="5125" width="18.625" style="4" customWidth="1"/>
    <col min="5126" max="5126" width="0.375" style="4" customWidth="1"/>
    <col min="5127" max="5127" width="17.5" style="4" customWidth="1"/>
    <col min="5128" max="5128" width="0.5" style="4" customWidth="1"/>
    <col min="5129" max="5129" width="17.5" style="4" customWidth="1"/>
    <col min="5130" max="5130" width="0.5" style="4" customWidth="1"/>
    <col min="5131" max="5131" width="17.5" style="4" customWidth="1"/>
    <col min="5132" max="5132" width="0.5" style="4" customWidth="1"/>
    <col min="5133" max="5133" width="10.375" style="4" customWidth="1"/>
    <col min="5134" max="5376" width="9" style="4"/>
    <col min="5377" max="5377" width="0.375" style="4" customWidth="1"/>
    <col min="5378" max="5378" width="2.625" style="4" customWidth="1"/>
    <col min="5379" max="5380" width="0.375" style="4" customWidth="1"/>
    <col min="5381" max="5381" width="18.625" style="4" customWidth="1"/>
    <col min="5382" max="5382" width="0.375" style="4" customWidth="1"/>
    <col min="5383" max="5383" width="17.5" style="4" customWidth="1"/>
    <col min="5384" max="5384" width="0.5" style="4" customWidth="1"/>
    <col min="5385" max="5385" width="17.5" style="4" customWidth="1"/>
    <col min="5386" max="5386" width="0.5" style="4" customWidth="1"/>
    <col min="5387" max="5387" width="17.5" style="4" customWidth="1"/>
    <col min="5388" max="5388" width="0.5" style="4" customWidth="1"/>
    <col min="5389" max="5389" width="10.375" style="4" customWidth="1"/>
    <col min="5390" max="5632" width="9" style="4"/>
    <col min="5633" max="5633" width="0.375" style="4" customWidth="1"/>
    <col min="5634" max="5634" width="2.625" style="4" customWidth="1"/>
    <col min="5635" max="5636" width="0.375" style="4" customWidth="1"/>
    <col min="5637" max="5637" width="18.625" style="4" customWidth="1"/>
    <col min="5638" max="5638" width="0.375" style="4" customWidth="1"/>
    <col min="5639" max="5639" width="17.5" style="4" customWidth="1"/>
    <col min="5640" max="5640" width="0.5" style="4" customWidth="1"/>
    <col min="5641" max="5641" width="17.5" style="4" customWidth="1"/>
    <col min="5642" max="5642" width="0.5" style="4" customWidth="1"/>
    <col min="5643" max="5643" width="17.5" style="4" customWidth="1"/>
    <col min="5644" max="5644" width="0.5" style="4" customWidth="1"/>
    <col min="5645" max="5645" width="10.375" style="4" customWidth="1"/>
    <col min="5646" max="5888" width="9" style="4"/>
    <col min="5889" max="5889" width="0.375" style="4" customWidth="1"/>
    <col min="5890" max="5890" width="2.625" style="4" customWidth="1"/>
    <col min="5891" max="5892" width="0.375" style="4" customWidth="1"/>
    <col min="5893" max="5893" width="18.625" style="4" customWidth="1"/>
    <col min="5894" max="5894" width="0.375" style="4" customWidth="1"/>
    <col min="5895" max="5895" width="17.5" style="4" customWidth="1"/>
    <col min="5896" max="5896" width="0.5" style="4" customWidth="1"/>
    <col min="5897" max="5897" width="17.5" style="4" customWidth="1"/>
    <col min="5898" max="5898" width="0.5" style="4" customWidth="1"/>
    <col min="5899" max="5899" width="17.5" style="4" customWidth="1"/>
    <col min="5900" max="5900" width="0.5" style="4" customWidth="1"/>
    <col min="5901" max="5901" width="10.375" style="4" customWidth="1"/>
    <col min="5902" max="6144" width="9" style="4"/>
    <col min="6145" max="6145" width="0.375" style="4" customWidth="1"/>
    <col min="6146" max="6146" width="2.625" style="4" customWidth="1"/>
    <col min="6147" max="6148" width="0.375" style="4" customWidth="1"/>
    <col min="6149" max="6149" width="18.625" style="4" customWidth="1"/>
    <col min="6150" max="6150" width="0.375" style="4" customWidth="1"/>
    <col min="6151" max="6151" width="17.5" style="4" customWidth="1"/>
    <col min="6152" max="6152" width="0.5" style="4" customWidth="1"/>
    <col min="6153" max="6153" width="17.5" style="4" customWidth="1"/>
    <col min="6154" max="6154" width="0.5" style="4" customWidth="1"/>
    <col min="6155" max="6155" width="17.5" style="4" customWidth="1"/>
    <col min="6156" max="6156" width="0.5" style="4" customWidth="1"/>
    <col min="6157" max="6157" width="10.375" style="4" customWidth="1"/>
    <col min="6158" max="6400" width="9" style="4"/>
    <col min="6401" max="6401" width="0.375" style="4" customWidth="1"/>
    <col min="6402" max="6402" width="2.625" style="4" customWidth="1"/>
    <col min="6403" max="6404" width="0.375" style="4" customWidth="1"/>
    <col min="6405" max="6405" width="18.625" style="4" customWidth="1"/>
    <col min="6406" max="6406" width="0.375" style="4" customWidth="1"/>
    <col min="6407" max="6407" width="17.5" style="4" customWidth="1"/>
    <col min="6408" max="6408" width="0.5" style="4" customWidth="1"/>
    <col min="6409" max="6409" width="17.5" style="4" customWidth="1"/>
    <col min="6410" max="6410" width="0.5" style="4" customWidth="1"/>
    <col min="6411" max="6411" width="17.5" style="4" customWidth="1"/>
    <col min="6412" max="6412" width="0.5" style="4" customWidth="1"/>
    <col min="6413" max="6413" width="10.375" style="4" customWidth="1"/>
    <col min="6414" max="6656" width="9" style="4"/>
    <col min="6657" max="6657" width="0.375" style="4" customWidth="1"/>
    <col min="6658" max="6658" width="2.625" style="4" customWidth="1"/>
    <col min="6659" max="6660" width="0.375" style="4" customWidth="1"/>
    <col min="6661" max="6661" width="18.625" style="4" customWidth="1"/>
    <col min="6662" max="6662" width="0.375" style="4" customWidth="1"/>
    <col min="6663" max="6663" width="17.5" style="4" customWidth="1"/>
    <col min="6664" max="6664" width="0.5" style="4" customWidth="1"/>
    <col min="6665" max="6665" width="17.5" style="4" customWidth="1"/>
    <col min="6666" max="6666" width="0.5" style="4" customWidth="1"/>
    <col min="6667" max="6667" width="17.5" style="4" customWidth="1"/>
    <col min="6668" max="6668" width="0.5" style="4" customWidth="1"/>
    <col min="6669" max="6669" width="10.375" style="4" customWidth="1"/>
    <col min="6670" max="6912" width="9" style="4"/>
    <col min="6913" max="6913" width="0.375" style="4" customWidth="1"/>
    <col min="6914" max="6914" width="2.625" style="4" customWidth="1"/>
    <col min="6915" max="6916" width="0.375" style="4" customWidth="1"/>
    <col min="6917" max="6917" width="18.625" style="4" customWidth="1"/>
    <col min="6918" max="6918" width="0.375" style="4" customWidth="1"/>
    <col min="6919" max="6919" width="17.5" style="4" customWidth="1"/>
    <col min="6920" max="6920" width="0.5" style="4" customWidth="1"/>
    <col min="6921" max="6921" width="17.5" style="4" customWidth="1"/>
    <col min="6922" max="6922" width="0.5" style="4" customWidth="1"/>
    <col min="6923" max="6923" width="17.5" style="4" customWidth="1"/>
    <col min="6924" max="6924" width="0.5" style="4" customWidth="1"/>
    <col min="6925" max="6925" width="10.375" style="4" customWidth="1"/>
    <col min="6926" max="7168" width="9" style="4"/>
    <col min="7169" max="7169" width="0.375" style="4" customWidth="1"/>
    <col min="7170" max="7170" width="2.625" style="4" customWidth="1"/>
    <col min="7171" max="7172" width="0.375" style="4" customWidth="1"/>
    <col min="7173" max="7173" width="18.625" style="4" customWidth="1"/>
    <col min="7174" max="7174" width="0.375" style="4" customWidth="1"/>
    <col min="7175" max="7175" width="17.5" style="4" customWidth="1"/>
    <col min="7176" max="7176" width="0.5" style="4" customWidth="1"/>
    <col min="7177" max="7177" width="17.5" style="4" customWidth="1"/>
    <col min="7178" max="7178" width="0.5" style="4" customWidth="1"/>
    <col min="7179" max="7179" width="17.5" style="4" customWidth="1"/>
    <col min="7180" max="7180" width="0.5" style="4" customWidth="1"/>
    <col min="7181" max="7181" width="10.375" style="4" customWidth="1"/>
    <col min="7182" max="7424" width="9" style="4"/>
    <col min="7425" max="7425" width="0.375" style="4" customWidth="1"/>
    <col min="7426" max="7426" width="2.625" style="4" customWidth="1"/>
    <col min="7427" max="7428" width="0.375" style="4" customWidth="1"/>
    <col min="7429" max="7429" width="18.625" style="4" customWidth="1"/>
    <col min="7430" max="7430" width="0.375" style="4" customWidth="1"/>
    <col min="7431" max="7431" width="17.5" style="4" customWidth="1"/>
    <col min="7432" max="7432" width="0.5" style="4" customWidth="1"/>
    <col min="7433" max="7433" width="17.5" style="4" customWidth="1"/>
    <col min="7434" max="7434" width="0.5" style="4" customWidth="1"/>
    <col min="7435" max="7435" width="17.5" style="4" customWidth="1"/>
    <col min="7436" max="7436" width="0.5" style="4" customWidth="1"/>
    <col min="7437" max="7437" width="10.375" style="4" customWidth="1"/>
    <col min="7438" max="7680" width="9" style="4"/>
    <col min="7681" max="7681" width="0.375" style="4" customWidth="1"/>
    <col min="7682" max="7682" width="2.625" style="4" customWidth="1"/>
    <col min="7683" max="7684" width="0.375" style="4" customWidth="1"/>
    <col min="7685" max="7685" width="18.625" style="4" customWidth="1"/>
    <col min="7686" max="7686" width="0.375" style="4" customWidth="1"/>
    <col min="7687" max="7687" width="17.5" style="4" customWidth="1"/>
    <col min="7688" max="7688" width="0.5" style="4" customWidth="1"/>
    <col min="7689" max="7689" width="17.5" style="4" customWidth="1"/>
    <col min="7690" max="7690" width="0.5" style="4" customWidth="1"/>
    <col min="7691" max="7691" width="17.5" style="4" customWidth="1"/>
    <col min="7692" max="7692" width="0.5" style="4" customWidth="1"/>
    <col min="7693" max="7693" width="10.375" style="4" customWidth="1"/>
    <col min="7694" max="7936" width="9" style="4"/>
    <col min="7937" max="7937" width="0.375" style="4" customWidth="1"/>
    <col min="7938" max="7938" width="2.625" style="4" customWidth="1"/>
    <col min="7939" max="7940" width="0.375" style="4" customWidth="1"/>
    <col min="7941" max="7941" width="18.625" style="4" customWidth="1"/>
    <col min="7942" max="7942" width="0.375" style="4" customWidth="1"/>
    <col min="7943" max="7943" width="17.5" style="4" customWidth="1"/>
    <col min="7944" max="7944" width="0.5" style="4" customWidth="1"/>
    <col min="7945" max="7945" width="17.5" style="4" customWidth="1"/>
    <col min="7946" max="7946" width="0.5" style="4" customWidth="1"/>
    <col min="7947" max="7947" width="17.5" style="4" customWidth="1"/>
    <col min="7948" max="7948" width="0.5" style="4" customWidth="1"/>
    <col min="7949" max="7949" width="10.375" style="4" customWidth="1"/>
    <col min="7950" max="8192" width="9" style="4"/>
    <col min="8193" max="8193" width="0.375" style="4" customWidth="1"/>
    <col min="8194" max="8194" width="2.625" style="4" customWidth="1"/>
    <col min="8195" max="8196" width="0.375" style="4" customWidth="1"/>
    <col min="8197" max="8197" width="18.625" style="4" customWidth="1"/>
    <col min="8198" max="8198" width="0.375" style="4" customWidth="1"/>
    <col min="8199" max="8199" width="17.5" style="4" customWidth="1"/>
    <col min="8200" max="8200" width="0.5" style="4" customWidth="1"/>
    <col min="8201" max="8201" width="17.5" style="4" customWidth="1"/>
    <col min="8202" max="8202" width="0.5" style="4" customWidth="1"/>
    <col min="8203" max="8203" width="17.5" style="4" customWidth="1"/>
    <col min="8204" max="8204" width="0.5" style="4" customWidth="1"/>
    <col min="8205" max="8205" width="10.375" style="4" customWidth="1"/>
    <col min="8206" max="8448" width="9" style="4"/>
    <col min="8449" max="8449" width="0.375" style="4" customWidth="1"/>
    <col min="8450" max="8450" width="2.625" style="4" customWidth="1"/>
    <col min="8451" max="8452" width="0.375" style="4" customWidth="1"/>
    <col min="8453" max="8453" width="18.625" style="4" customWidth="1"/>
    <col min="8454" max="8454" width="0.375" style="4" customWidth="1"/>
    <col min="8455" max="8455" width="17.5" style="4" customWidth="1"/>
    <col min="8456" max="8456" width="0.5" style="4" customWidth="1"/>
    <col min="8457" max="8457" width="17.5" style="4" customWidth="1"/>
    <col min="8458" max="8458" width="0.5" style="4" customWidth="1"/>
    <col min="8459" max="8459" width="17.5" style="4" customWidth="1"/>
    <col min="8460" max="8460" width="0.5" style="4" customWidth="1"/>
    <col min="8461" max="8461" width="10.375" style="4" customWidth="1"/>
    <col min="8462" max="8704" width="9" style="4"/>
    <col min="8705" max="8705" width="0.375" style="4" customWidth="1"/>
    <col min="8706" max="8706" width="2.625" style="4" customWidth="1"/>
    <col min="8707" max="8708" width="0.375" style="4" customWidth="1"/>
    <col min="8709" max="8709" width="18.625" style="4" customWidth="1"/>
    <col min="8710" max="8710" width="0.375" style="4" customWidth="1"/>
    <col min="8711" max="8711" width="17.5" style="4" customWidth="1"/>
    <col min="8712" max="8712" width="0.5" style="4" customWidth="1"/>
    <col min="8713" max="8713" width="17.5" style="4" customWidth="1"/>
    <col min="8714" max="8714" width="0.5" style="4" customWidth="1"/>
    <col min="8715" max="8715" width="17.5" style="4" customWidth="1"/>
    <col min="8716" max="8716" width="0.5" style="4" customWidth="1"/>
    <col min="8717" max="8717" width="10.375" style="4" customWidth="1"/>
    <col min="8718" max="8960" width="9" style="4"/>
    <col min="8961" max="8961" width="0.375" style="4" customWidth="1"/>
    <col min="8962" max="8962" width="2.625" style="4" customWidth="1"/>
    <col min="8963" max="8964" width="0.375" style="4" customWidth="1"/>
    <col min="8965" max="8965" width="18.625" style="4" customWidth="1"/>
    <col min="8966" max="8966" width="0.375" style="4" customWidth="1"/>
    <col min="8967" max="8967" width="17.5" style="4" customWidth="1"/>
    <col min="8968" max="8968" width="0.5" style="4" customWidth="1"/>
    <col min="8969" max="8969" width="17.5" style="4" customWidth="1"/>
    <col min="8970" max="8970" width="0.5" style="4" customWidth="1"/>
    <col min="8971" max="8971" width="17.5" style="4" customWidth="1"/>
    <col min="8972" max="8972" width="0.5" style="4" customWidth="1"/>
    <col min="8973" max="8973" width="10.375" style="4" customWidth="1"/>
    <col min="8974" max="9216" width="9" style="4"/>
    <col min="9217" max="9217" width="0.375" style="4" customWidth="1"/>
    <col min="9218" max="9218" width="2.625" style="4" customWidth="1"/>
    <col min="9219" max="9220" width="0.375" style="4" customWidth="1"/>
    <col min="9221" max="9221" width="18.625" style="4" customWidth="1"/>
    <col min="9222" max="9222" width="0.375" style="4" customWidth="1"/>
    <col min="9223" max="9223" width="17.5" style="4" customWidth="1"/>
    <col min="9224" max="9224" width="0.5" style="4" customWidth="1"/>
    <col min="9225" max="9225" width="17.5" style="4" customWidth="1"/>
    <col min="9226" max="9226" width="0.5" style="4" customWidth="1"/>
    <col min="9227" max="9227" width="17.5" style="4" customWidth="1"/>
    <col min="9228" max="9228" width="0.5" style="4" customWidth="1"/>
    <col min="9229" max="9229" width="10.375" style="4" customWidth="1"/>
    <col min="9230" max="9472" width="9" style="4"/>
    <col min="9473" max="9473" width="0.375" style="4" customWidth="1"/>
    <col min="9474" max="9474" width="2.625" style="4" customWidth="1"/>
    <col min="9475" max="9476" width="0.375" style="4" customWidth="1"/>
    <col min="9477" max="9477" width="18.625" style="4" customWidth="1"/>
    <col min="9478" max="9478" width="0.375" style="4" customWidth="1"/>
    <col min="9479" max="9479" width="17.5" style="4" customWidth="1"/>
    <col min="9480" max="9480" width="0.5" style="4" customWidth="1"/>
    <col min="9481" max="9481" width="17.5" style="4" customWidth="1"/>
    <col min="9482" max="9482" width="0.5" style="4" customWidth="1"/>
    <col min="9483" max="9483" width="17.5" style="4" customWidth="1"/>
    <col min="9484" max="9484" width="0.5" style="4" customWidth="1"/>
    <col min="9485" max="9485" width="10.375" style="4" customWidth="1"/>
    <col min="9486" max="9728" width="9" style="4"/>
    <col min="9729" max="9729" width="0.375" style="4" customWidth="1"/>
    <col min="9730" max="9730" width="2.625" style="4" customWidth="1"/>
    <col min="9731" max="9732" width="0.375" style="4" customWidth="1"/>
    <col min="9733" max="9733" width="18.625" style="4" customWidth="1"/>
    <col min="9734" max="9734" width="0.375" style="4" customWidth="1"/>
    <col min="9735" max="9735" width="17.5" style="4" customWidth="1"/>
    <col min="9736" max="9736" width="0.5" style="4" customWidth="1"/>
    <col min="9737" max="9737" width="17.5" style="4" customWidth="1"/>
    <col min="9738" max="9738" width="0.5" style="4" customWidth="1"/>
    <col min="9739" max="9739" width="17.5" style="4" customWidth="1"/>
    <col min="9740" max="9740" width="0.5" style="4" customWidth="1"/>
    <col min="9741" max="9741" width="10.375" style="4" customWidth="1"/>
    <col min="9742" max="9984" width="9" style="4"/>
    <col min="9985" max="9985" width="0.375" style="4" customWidth="1"/>
    <col min="9986" max="9986" width="2.625" style="4" customWidth="1"/>
    <col min="9987" max="9988" width="0.375" style="4" customWidth="1"/>
    <col min="9989" max="9989" width="18.625" style="4" customWidth="1"/>
    <col min="9990" max="9990" width="0.375" style="4" customWidth="1"/>
    <col min="9991" max="9991" width="17.5" style="4" customWidth="1"/>
    <col min="9992" max="9992" width="0.5" style="4" customWidth="1"/>
    <col min="9993" max="9993" width="17.5" style="4" customWidth="1"/>
    <col min="9994" max="9994" width="0.5" style="4" customWidth="1"/>
    <col min="9995" max="9995" width="17.5" style="4" customWidth="1"/>
    <col min="9996" max="9996" width="0.5" style="4" customWidth="1"/>
    <col min="9997" max="9997" width="10.375" style="4" customWidth="1"/>
    <col min="9998" max="10240" width="9" style="4"/>
    <col min="10241" max="10241" width="0.375" style="4" customWidth="1"/>
    <col min="10242" max="10242" width="2.625" style="4" customWidth="1"/>
    <col min="10243" max="10244" width="0.375" style="4" customWidth="1"/>
    <col min="10245" max="10245" width="18.625" style="4" customWidth="1"/>
    <col min="10246" max="10246" width="0.375" style="4" customWidth="1"/>
    <col min="10247" max="10247" width="17.5" style="4" customWidth="1"/>
    <col min="10248" max="10248" width="0.5" style="4" customWidth="1"/>
    <col min="10249" max="10249" width="17.5" style="4" customWidth="1"/>
    <col min="10250" max="10250" width="0.5" style="4" customWidth="1"/>
    <col min="10251" max="10251" width="17.5" style="4" customWidth="1"/>
    <col min="10252" max="10252" width="0.5" style="4" customWidth="1"/>
    <col min="10253" max="10253" width="10.375" style="4" customWidth="1"/>
    <col min="10254" max="10496" width="9" style="4"/>
    <col min="10497" max="10497" width="0.375" style="4" customWidth="1"/>
    <col min="10498" max="10498" width="2.625" style="4" customWidth="1"/>
    <col min="10499" max="10500" width="0.375" style="4" customWidth="1"/>
    <col min="10501" max="10501" width="18.625" style="4" customWidth="1"/>
    <col min="10502" max="10502" width="0.375" style="4" customWidth="1"/>
    <col min="10503" max="10503" width="17.5" style="4" customWidth="1"/>
    <col min="10504" max="10504" width="0.5" style="4" customWidth="1"/>
    <col min="10505" max="10505" width="17.5" style="4" customWidth="1"/>
    <col min="10506" max="10506" width="0.5" style="4" customWidth="1"/>
    <col min="10507" max="10507" width="17.5" style="4" customWidth="1"/>
    <col min="10508" max="10508" width="0.5" style="4" customWidth="1"/>
    <col min="10509" max="10509" width="10.375" style="4" customWidth="1"/>
    <col min="10510" max="10752" width="9" style="4"/>
    <col min="10753" max="10753" width="0.375" style="4" customWidth="1"/>
    <col min="10754" max="10754" width="2.625" style="4" customWidth="1"/>
    <col min="10755" max="10756" width="0.375" style="4" customWidth="1"/>
    <col min="10757" max="10757" width="18.625" style="4" customWidth="1"/>
    <col min="10758" max="10758" width="0.375" style="4" customWidth="1"/>
    <col min="10759" max="10759" width="17.5" style="4" customWidth="1"/>
    <col min="10760" max="10760" width="0.5" style="4" customWidth="1"/>
    <col min="10761" max="10761" width="17.5" style="4" customWidth="1"/>
    <col min="10762" max="10762" width="0.5" style="4" customWidth="1"/>
    <col min="10763" max="10763" width="17.5" style="4" customWidth="1"/>
    <col min="10764" max="10764" width="0.5" style="4" customWidth="1"/>
    <col min="10765" max="10765" width="10.375" style="4" customWidth="1"/>
    <col min="10766" max="11008" width="9" style="4"/>
    <col min="11009" max="11009" width="0.375" style="4" customWidth="1"/>
    <col min="11010" max="11010" width="2.625" style="4" customWidth="1"/>
    <col min="11011" max="11012" width="0.375" style="4" customWidth="1"/>
    <col min="11013" max="11013" width="18.625" style="4" customWidth="1"/>
    <col min="11014" max="11014" width="0.375" style="4" customWidth="1"/>
    <col min="11015" max="11015" width="17.5" style="4" customWidth="1"/>
    <col min="11016" max="11016" width="0.5" style="4" customWidth="1"/>
    <col min="11017" max="11017" width="17.5" style="4" customWidth="1"/>
    <col min="11018" max="11018" width="0.5" style="4" customWidth="1"/>
    <col min="11019" max="11019" width="17.5" style="4" customWidth="1"/>
    <col min="11020" max="11020" width="0.5" style="4" customWidth="1"/>
    <col min="11021" max="11021" width="10.375" style="4" customWidth="1"/>
    <col min="11022" max="11264" width="9" style="4"/>
    <col min="11265" max="11265" width="0.375" style="4" customWidth="1"/>
    <col min="11266" max="11266" width="2.625" style="4" customWidth="1"/>
    <col min="11267" max="11268" width="0.375" style="4" customWidth="1"/>
    <col min="11269" max="11269" width="18.625" style="4" customWidth="1"/>
    <col min="11270" max="11270" width="0.375" style="4" customWidth="1"/>
    <col min="11271" max="11271" width="17.5" style="4" customWidth="1"/>
    <col min="11272" max="11272" width="0.5" style="4" customWidth="1"/>
    <col min="11273" max="11273" width="17.5" style="4" customWidth="1"/>
    <col min="11274" max="11274" width="0.5" style="4" customWidth="1"/>
    <col min="11275" max="11275" width="17.5" style="4" customWidth="1"/>
    <col min="11276" max="11276" width="0.5" style="4" customWidth="1"/>
    <col min="11277" max="11277" width="10.375" style="4" customWidth="1"/>
    <col min="11278" max="11520" width="9" style="4"/>
    <col min="11521" max="11521" width="0.375" style="4" customWidth="1"/>
    <col min="11522" max="11522" width="2.625" style="4" customWidth="1"/>
    <col min="11523" max="11524" width="0.375" style="4" customWidth="1"/>
    <col min="11525" max="11525" width="18.625" style="4" customWidth="1"/>
    <col min="11526" max="11526" width="0.375" style="4" customWidth="1"/>
    <col min="11527" max="11527" width="17.5" style="4" customWidth="1"/>
    <col min="11528" max="11528" width="0.5" style="4" customWidth="1"/>
    <col min="11529" max="11529" width="17.5" style="4" customWidth="1"/>
    <col min="11530" max="11530" width="0.5" style="4" customWidth="1"/>
    <col min="11531" max="11531" width="17.5" style="4" customWidth="1"/>
    <col min="11532" max="11532" width="0.5" style="4" customWidth="1"/>
    <col min="11533" max="11533" width="10.375" style="4" customWidth="1"/>
    <col min="11534" max="11776" width="9" style="4"/>
    <col min="11777" max="11777" width="0.375" style="4" customWidth="1"/>
    <col min="11778" max="11778" width="2.625" style="4" customWidth="1"/>
    <col min="11779" max="11780" width="0.375" style="4" customWidth="1"/>
    <col min="11781" max="11781" width="18.625" style="4" customWidth="1"/>
    <col min="11782" max="11782" width="0.375" style="4" customWidth="1"/>
    <col min="11783" max="11783" width="17.5" style="4" customWidth="1"/>
    <col min="11784" max="11784" width="0.5" style="4" customWidth="1"/>
    <col min="11785" max="11785" width="17.5" style="4" customWidth="1"/>
    <col min="11786" max="11786" width="0.5" style="4" customWidth="1"/>
    <col min="11787" max="11787" width="17.5" style="4" customWidth="1"/>
    <col min="11788" max="11788" width="0.5" style="4" customWidth="1"/>
    <col min="11789" max="11789" width="10.375" style="4" customWidth="1"/>
    <col min="11790" max="12032" width="9" style="4"/>
    <col min="12033" max="12033" width="0.375" style="4" customWidth="1"/>
    <col min="12034" max="12034" width="2.625" style="4" customWidth="1"/>
    <col min="12035" max="12036" width="0.375" style="4" customWidth="1"/>
    <col min="12037" max="12037" width="18.625" style="4" customWidth="1"/>
    <col min="12038" max="12038" width="0.375" style="4" customWidth="1"/>
    <col min="12039" max="12039" width="17.5" style="4" customWidth="1"/>
    <col min="12040" max="12040" width="0.5" style="4" customWidth="1"/>
    <col min="12041" max="12041" width="17.5" style="4" customWidth="1"/>
    <col min="12042" max="12042" width="0.5" style="4" customWidth="1"/>
    <col min="12043" max="12043" width="17.5" style="4" customWidth="1"/>
    <col min="12044" max="12044" width="0.5" style="4" customWidth="1"/>
    <col min="12045" max="12045" width="10.375" style="4" customWidth="1"/>
    <col min="12046" max="12288" width="9" style="4"/>
    <col min="12289" max="12289" width="0.375" style="4" customWidth="1"/>
    <col min="12290" max="12290" width="2.625" style="4" customWidth="1"/>
    <col min="12291" max="12292" width="0.375" style="4" customWidth="1"/>
    <col min="12293" max="12293" width="18.625" style="4" customWidth="1"/>
    <col min="12294" max="12294" width="0.375" style="4" customWidth="1"/>
    <col min="12295" max="12295" width="17.5" style="4" customWidth="1"/>
    <col min="12296" max="12296" width="0.5" style="4" customWidth="1"/>
    <col min="12297" max="12297" width="17.5" style="4" customWidth="1"/>
    <col min="12298" max="12298" width="0.5" style="4" customWidth="1"/>
    <col min="12299" max="12299" width="17.5" style="4" customWidth="1"/>
    <col min="12300" max="12300" width="0.5" style="4" customWidth="1"/>
    <col min="12301" max="12301" width="10.375" style="4" customWidth="1"/>
    <col min="12302" max="12544" width="9" style="4"/>
    <col min="12545" max="12545" width="0.375" style="4" customWidth="1"/>
    <col min="12546" max="12546" width="2.625" style="4" customWidth="1"/>
    <col min="12547" max="12548" width="0.375" style="4" customWidth="1"/>
    <col min="12549" max="12549" width="18.625" style="4" customWidth="1"/>
    <col min="12550" max="12550" width="0.375" style="4" customWidth="1"/>
    <col min="12551" max="12551" width="17.5" style="4" customWidth="1"/>
    <col min="12552" max="12552" width="0.5" style="4" customWidth="1"/>
    <col min="12553" max="12553" width="17.5" style="4" customWidth="1"/>
    <col min="12554" max="12554" width="0.5" style="4" customWidth="1"/>
    <col min="12555" max="12555" width="17.5" style="4" customWidth="1"/>
    <col min="12556" max="12556" width="0.5" style="4" customWidth="1"/>
    <col min="12557" max="12557" width="10.375" style="4" customWidth="1"/>
    <col min="12558" max="12800" width="9" style="4"/>
    <col min="12801" max="12801" width="0.375" style="4" customWidth="1"/>
    <col min="12802" max="12802" width="2.625" style="4" customWidth="1"/>
    <col min="12803" max="12804" width="0.375" style="4" customWidth="1"/>
    <col min="12805" max="12805" width="18.625" style="4" customWidth="1"/>
    <col min="12806" max="12806" width="0.375" style="4" customWidth="1"/>
    <col min="12807" max="12807" width="17.5" style="4" customWidth="1"/>
    <col min="12808" max="12808" width="0.5" style="4" customWidth="1"/>
    <col min="12809" max="12809" width="17.5" style="4" customWidth="1"/>
    <col min="12810" max="12810" width="0.5" style="4" customWidth="1"/>
    <col min="12811" max="12811" width="17.5" style="4" customWidth="1"/>
    <col min="12812" max="12812" width="0.5" style="4" customWidth="1"/>
    <col min="12813" max="12813" width="10.375" style="4" customWidth="1"/>
    <col min="12814" max="13056" width="9" style="4"/>
    <col min="13057" max="13057" width="0.375" style="4" customWidth="1"/>
    <col min="13058" max="13058" width="2.625" style="4" customWidth="1"/>
    <col min="13059" max="13060" width="0.375" style="4" customWidth="1"/>
    <col min="13061" max="13061" width="18.625" style="4" customWidth="1"/>
    <col min="13062" max="13062" width="0.375" style="4" customWidth="1"/>
    <col min="13063" max="13063" width="17.5" style="4" customWidth="1"/>
    <col min="13064" max="13064" width="0.5" style="4" customWidth="1"/>
    <col min="13065" max="13065" width="17.5" style="4" customWidth="1"/>
    <col min="13066" max="13066" width="0.5" style="4" customWidth="1"/>
    <col min="13067" max="13067" width="17.5" style="4" customWidth="1"/>
    <col min="13068" max="13068" width="0.5" style="4" customWidth="1"/>
    <col min="13069" max="13069" width="10.375" style="4" customWidth="1"/>
    <col min="13070" max="13312" width="9" style="4"/>
    <col min="13313" max="13313" width="0.375" style="4" customWidth="1"/>
    <col min="13314" max="13314" width="2.625" style="4" customWidth="1"/>
    <col min="13315" max="13316" width="0.375" style="4" customWidth="1"/>
    <col min="13317" max="13317" width="18.625" style="4" customWidth="1"/>
    <col min="13318" max="13318" width="0.375" style="4" customWidth="1"/>
    <col min="13319" max="13319" width="17.5" style="4" customWidth="1"/>
    <col min="13320" max="13320" width="0.5" style="4" customWidth="1"/>
    <col min="13321" max="13321" width="17.5" style="4" customWidth="1"/>
    <col min="13322" max="13322" width="0.5" style="4" customWidth="1"/>
    <col min="13323" max="13323" width="17.5" style="4" customWidth="1"/>
    <col min="13324" max="13324" width="0.5" style="4" customWidth="1"/>
    <col min="13325" max="13325" width="10.375" style="4" customWidth="1"/>
    <col min="13326" max="13568" width="9" style="4"/>
    <col min="13569" max="13569" width="0.375" style="4" customWidth="1"/>
    <col min="13570" max="13570" width="2.625" style="4" customWidth="1"/>
    <col min="13571" max="13572" width="0.375" style="4" customWidth="1"/>
    <col min="13573" max="13573" width="18.625" style="4" customWidth="1"/>
    <col min="13574" max="13574" width="0.375" style="4" customWidth="1"/>
    <col min="13575" max="13575" width="17.5" style="4" customWidth="1"/>
    <col min="13576" max="13576" width="0.5" style="4" customWidth="1"/>
    <col min="13577" max="13577" width="17.5" style="4" customWidth="1"/>
    <col min="13578" max="13578" width="0.5" style="4" customWidth="1"/>
    <col min="13579" max="13579" width="17.5" style="4" customWidth="1"/>
    <col min="13580" max="13580" width="0.5" style="4" customWidth="1"/>
    <col min="13581" max="13581" width="10.375" style="4" customWidth="1"/>
    <col min="13582" max="13824" width="9" style="4"/>
    <col min="13825" max="13825" width="0.375" style="4" customWidth="1"/>
    <col min="13826" max="13826" width="2.625" style="4" customWidth="1"/>
    <col min="13827" max="13828" width="0.375" style="4" customWidth="1"/>
    <col min="13829" max="13829" width="18.625" style="4" customWidth="1"/>
    <col min="13830" max="13830" width="0.375" style="4" customWidth="1"/>
    <col min="13831" max="13831" width="17.5" style="4" customWidth="1"/>
    <col min="13832" max="13832" width="0.5" style="4" customWidth="1"/>
    <col min="13833" max="13833" width="17.5" style="4" customWidth="1"/>
    <col min="13834" max="13834" width="0.5" style="4" customWidth="1"/>
    <col min="13835" max="13835" width="17.5" style="4" customWidth="1"/>
    <col min="13836" max="13836" width="0.5" style="4" customWidth="1"/>
    <col min="13837" max="13837" width="10.375" style="4" customWidth="1"/>
    <col min="13838" max="14080" width="9" style="4"/>
    <col min="14081" max="14081" width="0.375" style="4" customWidth="1"/>
    <col min="14082" max="14082" width="2.625" style="4" customWidth="1"/>
    <col min="14083" max="14084" width="0.375" style="4" customWidth="1"/>
    <col min="14085" max="14085" width="18.625" style="4" customWidth="1"/>
    <col min="14086" max="14086" width="0.375" style="4" customWidth="1"/>
    <col min="14087" max="14087" width="17.5" style="4" customWidth="1"/>
    <col min="14088" max="14088" width="0.5" style="4" customWidth="1"/>
    <col min="14089" max="14089" width="17.5" style="4" customWidth="1"/>
    <col min="14090" max="14090" width="0.5" style="4" customWidth="1"/>
    <col min="14091" max="14091" width="17.5" style="4" customWidth="1"/>
    <col min="14092" max="14092" width="0.5" style="4" customWidth="1"/>
    <col min="14093" max="14093" width="10.375" style="4" customWidth="1"/>
    <col min="14094" max="14336" width="9" style="4"/>
    <col min="14337" max="14337" width="0.375" style="4" customWidth="1"/>
    <col min="14338" max="14338" width="2.625" style="4" customWidth="1"/>
    <col min="14339" max="14340" width="0.375" style="4" customWidth="1"/>
    <col min="14341" max="14341" width="18.625" style="4" customWidth="1"/>
    <col min="14342" max="14342" width="0.375" style="4" customWidth="1"/>
    <col min="14343" max="14343" width="17.5" style="4" customWidth="1"/>
    <col min="14344" max="14344" width="0.5" style="4" customWidth="1"/>
    <col min="14345" max="14345" width="17.5" style="4" customWidth="1"/>
    <col min="14346" max="14346" width="0.5" style="4" customWidth="1"/>
    <col min="14347" max="14347" width="17.5" style="4" customWidth="1"/>
    <col min="14348" max="14348" width="0.5" style="4" customWidth="1"/>
    <col min="14349" max="14349" width="10.375" style="4" customWidth="1"/>
    <col min="14350" max="14592" width="9" style="4"/>
    <col min="14593" max="14593" width="0.375" style="4" customWidth="1"/>
    <col min="14594" max="14594" width="2.625" style="4" customWidth="1"/>
    <col min="14595" max="14596" width="0.375" style="4" customWidth="1"/>
    <col min="14597" max="14597" width="18.625" style="4" customWidth="1"/>
    <col min="14598" max="14598" width="0.375" style="4" customWidth="1"/>
    <col min="14599" max="14599" width="17.5" style="4" customWidth="1"/>
    <col min="14600" max="14600" width="0.5" style="4" customWidth="1"/>
    <col min="14601" max="14601" width="17.5" style="4" customWidth="1"/>
    <col min="14602" max="14602" width="0.5" style="4" customWidth="1"/>
    <col min="14603" max="14603" width="17.5" style="4" customWidth="1"/>
    <col min="14604" max="14604" width="0.5" style="4" customWidth="1"/>
    <col min="14605" max="14605" width="10.375" style="4" customWidth="1"/>
    <col min="14606" max="14848" width="9" style="4"/>
    <col min="14849" max="14849" width="0.375" style="4" customWidth="1"/>
    <col min="14850" max="14850" width="2.625" style="4" customWidth="1"/>
    <col min="14851" max="14852" width="0.375" style="4" customWidth="1"/>
    <col min="14853" max="14853" width="18.625" style="4" customWidth="1"/>
    <col min="14854" max="14854" width="0.375" style="4" customWidth="1"/>
    <col min="14855" max="14855" width="17.5" style="4" customWidth="1"/>
    <col min="14856" max="14856" width="0.5" style="4" customWidth="1"/>
    <col min="14857" max="14857" width="17.5" style="4" customWidth="1"/>
    <col min="14858" max="14858" width="0.5" style="4" customWidth="1"/>
    <col min="14859" max="14859" width="17.5" style="4" customWidth="1"/>
    <col min="14860" max="14860" width="0.5" style="4" customWidth="1"/>
    <col min="14861" max="14861" width="10.375" style="4" customWidth="1"/>
    <col min="14862" max="15104" width="9" style="4"/>
    <col min="15105" max="15105" width="0.375" style="4" customWidth="1"/>
    <col min="15106" max="15106" width="2.625" style="4" customWidth="1"/>
    <col min="15107" max="15108" width="0.375" style="4" customWidth="1"/>
    <col min="15109" max="15109" width="18.625" style="4" customWidth="1"/>
    <col min="15110" max="15110" width="0.375" style="4" customWidth="1"/>
    <col min="15111" max="15111" width="17.5" style="4" customWidth="1"/>
    <col min="15112" max="15112" width="0.5" style="4" customWidth="1"/>
    <col min="15113" max="15113" width="17.5" style="4" customWidth="1"/>
    <col min="15114" max="15114" width="0.5" style="4" customWidth="1"/>
    <col min="15115" max="15115" width="17.5" style="4" customWidth="1"/>
    <col min="15116" max="15116" width="0.5" style="4" customWidth="1"/>
    <col min="15117" max="15117" width="10.375" style="4" customWidth="1"/>
    <col min="15118" max="15360" width="9" style="4"/>
    <col min="15361" max="15361" width="0.375" style="4" customWidth="1"/>
    <col min="15362" max="15362" width="2.625" style="4" customWidth="1"/>
    <col min="15363" max="15364" width="0.375" style="4" customWidth="1"/>
    <col min="15365" max="15365" width="18.625" style="4" customWidth="1"/>
    <col min="15366" max="15366" width="0.375" style="4" customWidth="1"/>
    <col min="15367" max="15367" width="17.5" style="4" customWidth="1"/>
    <col min="15368" max="15368" width="0.5" style="4" customWidth="1"/>
    <col min="15369" max="15369" width="17.5" style="4" customWidth="1"/>
    <col min="15370" max="15370" width="0.5" style="4" customWidth="1"/>
    <col min="15371" max="15371" width="17.5" style="4" customWidth="1"/>
    <col min="15372" max="15372" width="0.5" style="4" customWidth="1"/>
    <col min="15373" max="15373" width="10.375" style="4" customWidth="1"/>
    <col min="15374" max="15616" width="9" style="4"/>
    <col min="15617" max="15617" width="0.375" style="4" customWidth="1"/>
    <col min="15618" max="15618" width="2.625" style="4" customWidth="1"/>
    <col min="15619" max="15620" width="0.375" style="4" customWidth="1"/>
    <col min="15621" max="15621" width="18.625" style="4" customWidth="1"/>
    <col min="15622" max="15622" width="0.375" style="4" customWidth="1"/>
    <col min="15623" max="15623" width="17.5" style="4" customWidth="1"/>
    <col min="15624" max="15624" width="0.5" style="4" customWidth="1"/>
    <col min="15625" max="15625" width="17.5" style="4" customWidth="1"/>
    <col min="15626" max="15626" width="0.5" style="4" customWidth="1"/>
    <col min="15627" max="15627" width="17.5" style="4" customWidth="1"/>
    <col min="15628" max="15628" width="0.5" style="4" customWidth="1"/>
    <col min="15629" max="15629" width="10.375" style="4" customWidth="1"/>
    <col min="15630" max="15872" width="9" style="4"/>
    <col min="15873" max="15873" width="0.375" style="4" customWidth="1"/>
    <col min="15874" max="15874" width="2.625" style="4" customWidth="1"/>
    <col min="15875" max="15876" width="0.375" style="4" customWidth="1"/>
    <col min="15877" max="15877" width="18.625" style="4" customWidth="1"/>
    <col min="15878" max="15878" width="0.375" style="4" customWidth="1"/>
    <col min="15879" max="15879" width="17.5" style="4" customWidth="1"/>
    <col min="15880" max="15880" width="0.5" style="4" customWidth="1"/>
    <col min="15881" max="15881" width="17.5" style="4" customWidth="1"/>
    <col min="15882" max="15882" width="0.5" style="4" customWidth="1"/>
    <col min="15883" max="15883" width="17.5" style="4" customWidth="1"/>
    <col min="15884" max="15884" width="0.5" style="4" customWidth="1"/>
    <col min="15885" max="15885" width="10.375" style="4" customWidth="1"/>
    <col min="15886" max="16128" width="9" style="4"/>
    <col min="16129" max="16129" width="0.375" style="4" customWidth="1"/>
    <col min="16130" max="16130" width="2.625" style="4" customWidth="1"/>
    <col min="16131" max="16132" width="0.375" style="4" customWidth="1"/>
    <col min="16133" max="16133" width="18.625" style="4" customWidth="1"/>
    <col min="16134" max="16134" width="0.375" style="4" customWidth="1"/>
    <col min="16135" max="16135" width="17.5" style="4" customWidth="1"/>
    <col min="16136" max="16136" width="0.5" style="4" customWidth="1"/>
    <col min="16137" max="16137" width="17.5" style="4" customWidth="1"/>
    <col min="16138" max="16138" width="0.5" style="4" customWidth="1"/>
    <col min="16139" max="16139" width="17.5" style="4" customWidth="1"/>
    <col min="16140" max="16140" width="0.5" style="4" customWidth="1"/>
    <col min="16141" max="16141" width="10.375" style="4" customWidth="1"/>
    <col min="16142" max="16384" width="9" style="4"/>
  </cols>
  <sheetData>
    <row r="1" spans="1:13" ht="20.100000000000001" customHeight="1" x14ac:dyDescent="0.15">
      <c r="C1" s="105"/>
    </row>
    <row r="2" spans="1:13" ht="20.100000000000001" customHeight="1" x14ac:dyDescent="0.15">
      <c r="C2" s="105"/>
    </row>
    <row r="3" spans="1:13" ht="20.100000000000001" customHeight="1" x14ac:dyDescent="0.15">
      <c r="A3" s="5" t="s">
        <v>219</v>
      </c>
      <c r="B3" s="5"/>
      <c r="C3" s="5"/>
      <c r="D3" s="5"/>
      <c r="E3" s="36"/>
      <c r="F3" s="5"/>
      <c r="G3" s="32"/>
      <c r="H3" s="5"/>
      <c r="I3" s="32"/>
      <c r="J3" s="5"/>
      <c r="K3" s="32"/>
      <c r="L3" s="5"/>
      <c r="M3" s="5"/>
    </row>
    <row r="4" spans="1:13" ht="20.100000000000001" customHeight="1" x14ac:dyDescent="0.15">
      <c r="A4" s="5"/>
      <c r="B4" s="5"/>
      <c r="C4" s="5"/>
      <c r="D4" s="5"/>
      <c r="E4" s="36"/>
      <c r="F4" s="5"/>
      <c r="G4" s="32"/>
      <c r="H4" s="5"/>
      <c r="I4" s="32"/>
      <c r="J4" s="5"/>
      <c r="K4" s="108" t="s">
        <v>2</v>
      </c>
      <c r="L4" s="108"/>
      <c r="M4" s="108"/>
    </row>
    <row r="5" spans="1:13" s="25" customFormat="1" ht="20.100000000000001" customHeight="1" x14ac:dyDescent="0.15">
      <c r="A5" s="50" t="s">
        <v>220</v>
      </c>
      <c r="B5" s="51"/>
      <c r="C5" s="51"/>
      <c r="D5" s="51"/>
      <c r="E5" s="51"/>
      <c r="F5" s="52"/>
      <c r="G5" s="109" t="s">
        <v>221</v>
      </c>
      <c r="H5" s="110"/>
      <c r="I5" s="109" t="s">
        <v>222</v>
      </c>
      <c r="J5" s="110"/>
      <c r="K5" s="56" t="s">
        <v>191</v>
      </c>
      <c r="L5" s="102"/>
      <c r="M5" s="57"/>
    </row>
    <row r="6" spans="1:13" s="25" customFormat="1" ht="20.100000000000001" customHeight="1" x14ac:dyDescent="0.15">
      <c r="A6" s="111"/>
      <c r="B6" s="112"/>
      <c r="C6" s="112"/>
      <c r="D6" s="112"/>
      <c r="E6" s="112"/>
      <c r="F6" s="113"/>
      <c r="G6" s="114"/>
      <c r="H6" s="115"/>
      <c r="I6" s="114"/>
      <c r="J6" s="115"/>
      <c r="K6" s="116" t="s">
        <v>193</v>
      </c>
      <c r="L6" s="117"/>
      <c r="M6" s="118" t="s">
        <v>194</v>
      </c>
    </row>
    <row r="7" spans="1:13" s="129" customFormat="1" ht="20.100000000000001" customHeight="1" x14ac:dyDescent="0.15">
      <c r="A7" s="119"/>
      <c r="B7" s="120" t="s">
        <v>4</v>
      </c>
      <c r="C7" s="121"/>
      <c r="D7" s="122"/>
      <c r="E7" s="123"/>
      <c r="F7" s="124"/>
      <c r="G7" s="125">
        <f>SUM(G8:G10)</f>
        <v>340005364</v>
      </c>
      <c r="H7" s="126"/>
      <c r="I7" s="125">
        <f>SUM(I8:I10)</f>
        <v>342984435</v>
      </c>
      <c r="J7" s="126"/>
      <c r="K7" s="127">
        <f t="shared" ref="K7:K16" si="0">G7-I7</f>
        <v>-2979071</v>
      </c>
      <c r="L7" s="126"/>
      <c r="M7" s="128">
        <f t="shared" ref="M7:M19" si="1">IF(ISERROR(G7/I7),0,ROUND(G7/I7*100,1))</f>
        <v>99.1</v>
      </c>
    </row>
    <row r="8" spans="1:13" s="129" customFormat="1" ht="20.100000000000001" customHeight="1" x14ac:dyDescent="0.15">
      <c r="A8" s="130"/>
      <c r="B8" s="131"/>
      <c r="C8" s="132"/>
      <c r="D8" s="133"/>
      <c r="E8" s="123" t="s">
        <v>223</v>
      </c>
      <c r="F8" s="124"/>
      <c r="G8" s="127">
        <v>257449364</v>
      </c>
      <c r="H8" s="126"/>
      <c r="I8" s="127">
        <v>254273445</v>
      </c>
      <c r="J8" s="126"/>
      <c r="K8" s="127">
        <f t="shared" si="0"/>
        <v>3175919</v>
      </c>
      <c r="L8" s="126"/>
      <c r="M8" s="128">
        <f t="shared" si="1"/>
        <v>101.2</v>
      </c>
    </row>
    <row r="9" spans="1:13" s="129" customFormat="1" ht="20.100000000000001" customHeight="1" x14ac:dyDescent="0.15">
      <c r="A9" s="130"/>
      <c r="B9" s="131"/>
      <c r="C9" s="132"/>
      <c r="D9" s="133"/>
      <c r="E9" s="123" t="s">
        <v>8</v>
      </c>
      <c r="F9" s="124"/>
      <c r="G9" s="125">
        <v>40000</v>
      </c>
      <c r="H9" s="126"/>
      <c r="I9" s="125">
        <v>40990</v>
      </c>
      <c r="J9" s="126"/>
      <c r="K9" s="127">
        <f t="shared" si="0"/>
        <v>-990</v>
      </c>
      <c r="L9" s="126"/>
      <c r="M9" s="128">
        <f t="shared" si="1"/>
        <v>97.6</v>
      </c>
    </row>
    <row r="10" spans="1:13" s="129" customFormat="1" ht="20.100000000000001" customHeight="1" x14ac:dyDescent="0.15">
      <c r="A10" s="134"/>
      <c r="B10" s="135"/>
      <c r="C10" s="136"/>
      <c r="D10" s="133"/>
      <c r="E10" s="123" t="s">
        <v>10</v>
      </c>
      <c r="F10" s="124"/>
      <c r="G10" s="125">
        <v>82516000</v>
      </c>
      <c r="H10" s="126"/>
      <c r="I10" s="125">
        <v>88670000</v>
      </c>
      <c r="J10" s="126"/>
      <c r="K10" s="127">
        <f t="shared" si="0"/>
        <v>-6154000</v>
      </c>
      <c r="L10" s="126"/>
      <c r="M10" s="128">
        <f t="shared" si="1"/>
        <v>93.1</v>
      </c>
    </row>
    <row r="11" spans="1:13" s="129" customFormat="1" ht="20.100000000000001" customHeight="1" x14ac:dyDescent="0.15">
      <c r="A11" s="119"/>
      <c r="B11" s="120" t="s">
        <v>27</v>
      </c>
      <c r="C11" s="121"/>
      <c r="D11" s="122"/>
      <c r="E11" s="123"/>
      <c r="F11" s="124"/>
      <c r="G11" s="125">
        <f>SUM(G12:G16)</f>
        <v>368254842</v>
      </c>
      <c r="H11" s="126"/>
      <c r="I11" s="125">
        <f>SUM(I12:I16)</f>
        <v>324749487</v>
      </c>
      <c r="J11" s="126"/>
      <c r="K11" s="127">
        <f t="shared" si="0"/>
        <v>43505355</v>
      </c>
      <c r="L11" s="126"/>
      <c r="M11" s="128">
        <f t="shared" si="1"/>
        <v>113.4</v>
      </c>
    </row>
    <row r="12" spans="1:13" s="129" customFormat="1" ht="20.100000000000001" customHeight="1" x14ac:dyDescent="0.15">
      <c r="A12" s="130"/>
      <c r="B12" s="131"/>
      <c r="C12" s="132"/>
      <c r="D12" s="133"/>
      <c r="E12" s="137" t="s">
        <v>224</v>
      </c>
      <c r="F12" s="124"/>
      <c r="G12" s="125">
        <v>3521</v>
      </c>
      <c r="H12" s="126"/>
      <c r="I12" s="125">
        <v>2508</v>
      </c>
      <c r="J12" s="126"/>
      <c r="K12" s="127">
        <f t="shared" si="0"/>
        <v>1013</v>
      </c>
      <c r="L12" s="126"/>
      <c r="M12" s="128">
        <f t="shared" si="1"/>
        <v>140.4</v>
      </c>
    </row>
    <row r="13" spans="1:13" s="129" customFormat="1" ht="20.100000000000001" customHeight="1" x14ac:dyDescent="0.15">
      <c r="A13" s="130"/>
      <c r="B13" s="131"/>
      <c r="C13" s="132"/>
      <c r="D13" s="133"/>
      <c r="E13" s="123" t="s">
        <v>225</v>
      </c>
      <c r="F13" s="124"/>
      <c r="G13" s="125">
        <v>242586000</v>
      </c>
      <c r="H13" s="126"/>
      <c r="I13" s="125">
        <v>209159000</v>
      </c>
      <c r="J13" s="126"/>
      <c r="K13" s="127">
        <f>G13-I13</f>
        <v>33427000</v>
      </c>
      <c r="L13" s="126"/>
      <c r="M13" s="128">
        <f t="shared" si="1"/>
        <v>116</v>
      </c>
    </row>
    <row r="14" spans="1:13" s="129" customFormat="1" ht="20.100000000000001" customHeight="1" x14ac:dyDescent="0.15">
      <c r="A14" s="130"/>
      <c r="B14" s="131"/>
      <c r="C14" s="132"/>
      <c r="D14" s="133"/>
      <c r="E14" s="123" t="s">
        <v>226</v>
      </c>
      <c r="F14" s="124"/>
      <c r="G14" s="125">
        <v>0</v>
      </c>
      <c r="H14" s="126"/>
      <c r="I14" s="125">
        <v>0</v>
      </c>
      <c r="J14" s="126"/>
      <c r="K14" s="127">
        <f>G14-I14</f>
        <v>0</v>
      </c>
      <c r="L14" s="126"/>
      <c r="M14" s="128">
        <f>IF(ISERROR(G14/I14),0,ROUND(G14/I14*100,1))</f>
        <v>0</v>
      </c>
    </row>
    <row r="15" spans="1:13" s="129" customFormat="1" ht="20.100000000000001" customHeight="1" x14ac:dyDescent="0.15">
      <c r="A15" s="130"/>
      <c r="B15" s="131"/>
      <c r="C15" s="132"/>
      <c r="D15" s="133"/>
      <c r="E15" s="123" t="s">
        <v>227</v>
      </c>
      <c r="F15" s="124"/>
      <c r="G15" s="125">
        <v>123690884</v>
      </c>
      <c r="H15" s="126"/>
      <c r="I15" s="125">
        <v>113634292</v>
      </c>
      <c r="J15" s="126"/>
      <c r="K15" s="127">
        <f t="shared" si="0"/>
        <v>10056592</v>
      </c>
      <c r="L15" s="126"/>
      <c r="M15" s="128">
        <f t="shared" si="1"/>
        <v>108.8</v>
      </c>
    </row>
    <row r="16" spans="1:13" s="129" customFormat="1" ht="20.100000000000001" customHeight="1" x14ac:dyDescent="0.15">
      <c r="A16" s="130"/>
      <c r="B16" s="131"/>
      <c r="C16" s="132"/>
      <c r="D16" s="133"/>
      <c r="E16" s="123" t="s">
        <v>32</v>
      </c>
      <c r="F16" s="124"/>
      <c r="G16" s="125">
        <v>1974437</v>
      </c>
      <c r="H16" s="126"/>
      <c r="I16" s="125">
        <v>1953687</v>
      </c>
      <c r="J16" s="126"/>
      <c r="K16" s="127">
        <f t="shared" si="0"/>
        <v>20750</v>
      </c>
      <c r="L16" s="126"/>
      <c r="M16" s="128">
        <f t="shared" si="1"/>
        <v>101.1</v>
      </c>
    </row>
    <row r="17" spans="1:13" s="129" customFormat="1" ht="20.100000000000001" customHeight="1" x14ac:dyDescent="0.15">
      <c r="A17" s="119"/>
      <c r="B17" s="138" t="s">
        <v>41</v>
      </c>
      <c r="C17" s="139"/>
      <c r="D17" s="139"/>
      <c r="E17" s="139"/>
      <c r="F17" s="124"/>
      <c r="G17" s="140">
        <f>G18</f>
        <v>0</v>
      </c>
      <c r="H17" s="141"/>
      <c r="I17" s="140">
        <f>I18</f>
        <v>0</v>
      </c>
      <c r="J17" s="141"/>
      <c r="K17" s="142">
        <f>G17-I17</f>
        <v>0</v>
      </c>
      <c r="L17" s="141"/>
      <c r="M17" s="128">
        <f>IF(ISERROR(G17/I17),0,ROUND(G17/I17*100,1))</f>
        <v>0</v>
      </c>
    </row>
    <row r="18" spans="1:13" s="129" customFormat="1" ht="20.100000000000001" customHeight="1" x14ac:dyDescent="0.15">
      <c r="A18" s="134"/>
      <c r="B18" s="135"/>
      <c r="C18" s="136"/>
      <c r="D18" s="133"/>
      <c r="E18" s="123" t="s">
        <v>42</v>
      </c>
      <c r="F18" s="124"/>
      <c r="G18" s="125">
        <v>0</v>
      </c>
      <c r="H18" s="126"/>
      <c r="I18" s="125">
        <v>0</v>
      </c>
      <c r="J18" s="126"/>
      <c r="K18" s="127">
        <f>G18-I18</f>
        <v>0</v>
      </c>
      <c r="L18" s="126"/>
      <c r="M18" s="128">
        <f t="shared" si="1"/>
        <v>0</v>
      </c>
    </row>
    <row r="19" spans="1:13" s="129" customFormat="1" ht="20.100000000000001" customHeight="1" x14ac:dyDescent="0.15">
      <c r="A19" s="56" t="s">
        <v>218</v>
      </c>
      <c r="B19" s="102"/>
      <c r="C19" s="102"/>
      <c r="D19" s="102"/>
      <c r="E19" s="102"/>
      <c r="F19" s="57"/>
      <c r="G19" s="125">
        <f>G7+G11+G17</f>
        <v>708260206</v>
      </c>
      <c r="H19" s="126"/>
      <c r="I19" s="125">
        <f>I7+I11+I17</f>
        <v>667733922</v>
      </c>
      <c r="J19" s="126"/>
      <c r="K19" s="127">
        <f>K7+K11+K17</f>
        <v>40526284</v>
      </c>
      <c r="L19" s="126"/>
      <c r="M19" s="128">
        <f t="shared" si="1"/>
        <v>106.1</v>
      </c>
    </row>
    <row r="20" spans="1:13" s="129" customFormat="1" ht="20.100000000000001" customHeight="1" x14ac:dyDescent="0.15">
      <c r="A20" s="131"/>
      <c r="B20" s="131"/>
      <c r="C20" s="131"/>
      <c r="D20" s="131"/>
      <c r="E20" s="143"/>
      <c r="F20" s="131"/>
      <c r="G20" s="144"/>
      <c r="H20" s="131"/>
      <c r="I20" s="144"/>
      <c r="J20" s="131"/>
      <c r="K20" s="144"/>
      <c r="L20" s="131"/>
      <c r="M20" s="131"/>
    </row>
    <row r="21" spans="1:13" s="129" customFormat="1" ht="20.100000000000001" hidden="1" customHeight="1" x14ac:dyDescent="0.15">
      <c r="A21" s="131"/>
      <c r="B21" s="131"/>
      <c r="C21" s="131"/>
      <c r="D21" s="131"/>
      <c r="E21" s="143"/>
      <c r="F21" s="131"/>
      <c r="G21" s="144"/>
      <c r="H21" s="131"/>
      <c r="I21" s="144"/>
      <c r="J21" s="131"/>
      <c r="K21" s="144"/>
      <c r="L21" s="131"/>
      <c r="M21" s="131"/>
    </row>
    <row r="22" spans="1:13" s="129" customFormat="1" ht="20.100000000000001" customHeight="1" x14ac:dyDescent="0.15">
      <c r="A22" s="131" t="s">
        <v>228</v>
      </c>
      <c r="B22" s="131"/>
      <c r="C22" s="131"/>
      <c r="D22" s="131"/>
      <c r="E22" s="143"/>
      <c r="F22" s="131"/>
      <c r="G22" s="144"/>
      <c r="H22" s="131"/>
      <c r="I22" s="144"/>
      <c r="J22" s="131"/>
      <c r="K22" s="144"/>
      <c r="L22" s="131"/>
      <c r="M22" s="131"/>
    </row>
    <row r="23" spans="1:13" s="129" customFormat="1" ht="20.100000000000001" customHeight="1" x14ac:dyDescent="0.15">
      <c r="A23" s="131"/>
      <c r="B23" s="131"/>
      <c r="C23" s="131"/>
      <c r="D23" s="131"/>
      <c r="E23" s="143"/>
      <c r="F23" s="131"/>
      <c r="G23" s="144"/>
      <c r="H23" s="131"/>
      <c r="I23" s="144"/>
      <c r="J23" s="131"/>
      <c r="K23" s="145" t="s">
        <v>2</v>
      </c>
      <c r="L23" s="145"/>
      <c r="M23" s="145"/>
    </row>
    <row r="24" spans="1:13" s="25" customFormat="1" ht="20.100000000000001" customHeight="1" x14ac:dyDescent="0.15">
      <c r="A24" s="50" t="s">
        <v>220</v>
      </c>
      <c r="B24" s="51"/>
      <c r="C24" s="51"/>
      <c r="D24" s="51"/>
      <c r="E24" s="51"/>
      <c r="F24" s="52"/>
      <c r="G24" s="109" t="str">
        <f>G5</f>
        <v>平成30年度</v>
      </c>
      <c r="H24" s="110"/>
      <c r="I24" s="109" t="str">
        <f>I5</f>
        <v>平成29年度</v>
      </c>
      <c r="J24" s="110"/>
      <c r="K24" s="56" t="s">
        <v>191</v>
      </c>
      <c r="L24" s="102"/>
      <c r="M24" s="57"/>
    </row>
    <row r="25" spans="1:13" s="25" customFormat="1" ht="20.100000000000001" customHeight="1" x14ac:dyDescent="0.15">
      <c r="A25" s="111"/>
      <c r="B25" s="112"/>
      <c r="C25" s="112"/>
      <c r="D25" s="112"/>
      <c r="E25" s="112"/>
      <c r="F25" s="113"/>
      <c r="G25" s="146"/>
      <c r="H25" s="115"/>
      <c r="I25" s="146"/>
      <c r="J25" s="115"/>
      <c r="K25" s="116" t="s">
        <v>193</v>
      </c>
      <c r="L25" s="117"/>
      <c r="M25" s="118" t="s">
        <v>194</v>
      </c>
    </row>
    <row r="26" spans="1:13" s="129" customFormat="1" ht="20.100000000000001" customHeight="1" x14ac:dyDescent="0.15">
      <c r="A26" s="119"/>
      <c r="B26" s="120" t="s">
        <v>12</v>
      </c>
      <c r="C26" s="121"/>
      <c r="D26" s="122"/>
      <c r="E26" s="123"/>
      <c r="F26" s="124"/>
      <c r="G26" s="140">
        <f>SUM(G27:G33)</f>
        <v>607529857</v>
      </c>
      <c r="H26" s="141"/>
      <c r="I26" s="140">
        <f>SUM(I27:I33)</f>
        <v>578282829</v>
      </c>
      <c r="J26" s="141"/>
      <c r="K26" s="142">
        <f>G26-I26</f>
        <v>29247028</v>
      </c>
      <c r="L26" s="141"/>
      <c r="M26" s="128">
        <f t="shared" ref="M26:M40" si="2">IF(ISERROR(G26/I26),0,ROUND(G26/I26*100,1))</f>
        <v>105.1</v>
      </c>
    </row>
    <row r="27" spans="1:13" s="129" customFormat="1" ht="20.100000000000001" customHeight="1" x14ac:dyDescent="0.15">
      <c r="A27" s="130"/>
      <c r="B27" s="131"/>
      <c r="C27" s="132"/>
      <c r="D27" s="133"/>
      <c r="E27" s="123" t="s">
        <v>229</v>
      </c>
      <c r="F27" s="124"/>
      <c r="G27" s="125">
        <v>9069860</v>
      </c>
      <c r="H27" s="141"/>
      <c r="I27" s="125">
        <v>14299625</v>
      </c>
      <c r="J27" s="141"/>
      <c r="K27" s="142">
        <f t="shared" ref="K27:K36" si="3">G27-I27</f>
        <v>-5229765</v>
      </c>
      <c r="L27" s="141"/>
      <c r="M27" s="128">
        <f t="shared" si="2"/>
        <v>63.4</v>
      </c>
    </row>
    <row r="28" spans="1:13" s="129" customFormat="1" ht="30" customHeight="1" x14ac:dyDescent="0.15">
      <c r="A28" s="130"/>
      <c r="B28" s="131"/>
      <c r="C28" s="132"/>
      <c r="D28" s="133"/>
      <c r="E28" s="147" t="s">
        <v>230</v>
      </c>
      <c r="F28" s="148"/>
      <c r="G28" s="125">
        <v>109546760</v>
      </c>
      <c r="H28" s="141"/>
      <c r="I28" s="125">
        <v>116698316</v>
      </c>
      <c r="J28" s="141"/>
      <c r="K28" s="142">
        <f t="shared" si="3"/>
        <v>-7151556</v>
      </c>
      <c r="L28" s="141"/>
      <c r="M28" s="128">
        <f t="shared" si="2"/>
        <v>93.9</v>
      </c>
    </row>
    <row r="29" spans="1:13" s="129" customFormat="1" ht="20.100000000000001" customHeight="1" x14ac:dyDescent="0.15">
      <c r="A29" s="130"/>
      <c r="B29" s="131"/>
      <c r="C29" s="132"/>
      <c r="D29" s="133"/>
      <c r="E29" s="123" t="s">
        <v>16</v>
      </c>
      <c r="F29" s="124"/>
      <c r="G29" s="125">
        <v>80713364</v>
      </c>
      <c r="H29" s="141"/>
      <c r="I29" s="125">
        <v>78605623</v>
      </c>
      <c r="J29" s="141"/>
      <c r="K29" s="142">
        <f t="shared" si="3"/>
        <v>2107741</v>
      </c>
      <c r="L29" s="141"/>
      <c r="M29" s="128">
        <f t="shared" si="2"/>
        <v>102.7</v>
      </c>
    </row>
    <row r="30" spans="1:13" s="129" customFormat="1" ht="20.100000000000001" customHeight="1" x14ac:dyDescent="0.15">
      <c r="A30" s="130"/>
      <c r="B30" s="131"/>
      <c r="C30" s="132"/>
      <c r="D30" s="133"/>
      <c r="E30" s="123" t="s">
        <v>231</v>
      </c>
      <c r="F30" s="124"/>
      <c r="G30" s="125">
        <v>47701469</v>
      </c>
      <c r="H30" s="141"/>
      <c r="I30" s="125">
        <v>32096029</v>
      </c>
      <c r="J30" s="141"/>
      <c r="K30" s="142">
        <f>G30-I30</f>
        <v>15605440</v>
      </c>
      <c r="L30" s="141"/>
      <c r="M30" s="128">
        <f>IF(ISERROR(G30/I30),0,ROUND(G30/I30*100,1))</f>
        <v>148.6</v>
      </c>
    </row>
    <row r="31" spans="1:13" s="129" customFormat="1" ht="20.100000000000001" customHeight="1" x14ac:dyDescent="0.15">
      <c r="A31" s="130"/>
      <c r="B31" s="131"/>
      <c r="C31" s="132"/>
      <c r="D31" s="133"/>
      <c r="E31" s="123" t="s">
        <v>20</v>
      </c>
      <c r="F31" s="124"/>
      <c r="G31" s="125">
        <v>360451451</v>
      </c>
      <c r="H31" s="141"/>
      <c r="I31" s="125">
        <v>336583236</v>
      </c>
      <c r="J31" s="141"/>
      <c r="K31" s="142">
        <f t="shared" si="3"/>
        <v>23868215</v>
      </c>
      <c r="L31" s="141"/>
      <c r="M31" s="128">
        <f>IF(ISERROR(G31/I31),0,ROUND(G31/I31*100,1))</f>
        <v>107.1</v>
      </c>
    </row>
    <row r="32" spans="1:13" s="129" customFormat="1" ht="20.100000000000001" customHeight="1" x14ac:dyDescent="0.15">
      <c r="A32" s="130"/>
      <c r="B32" s="131"/>
      <c r="C32" s="132"/>
      <c r="D32" s="133"/>
      <c r="E32" s="123" t="s">
        <v>22</v>
      </c>
      <c r="F32" s="124"/>
      <c r="G32" s="125">
        <v>46953</v>
      </c>
      <c r="H32" s="141"/>
      <c r="I32" s="125">
        <v>0</v>
      </c>
      <c r="J32" s="141"/>
      <c r="K32" s="142">
        <f t="shared" si="3"/>
        <v>46953</v>
      </c>
      <c r="L32" s="141"/>
      <c r="M32" s="128">
        <f t="shared" si="2"/>
        <v>0</v>
      </c>
    </row>
    <row r="33" spans="1:13" s="129" customFormat="1" ht="20.100000000000001" customHeight="1" x14ac:dyDescent="0.15">
      <c r="A33" s="134"/>
      <c r="B33" s="135"/>
      <c r="C33" s="136"/>
      <c r="D33" s="133"/>
      <c r="E33" s="123" t="s">
        <v>24</v>
      </c>
      <c r="F33" s="124"/>
      <c r="G33" s="125">
        <v>0</v>
      </c>
      <c r="H33" s="141"/>
      <c r="I33" s="125">
        <v>0</v>
      </c>
      <c r="J33" s="141"/>
      <c r="K33" s="142">
        <f t="shared" si="3"/>
        <v>0</v>
      </c>
      <c r="L33" s="141"/>
      <c r="M33" s="128">
        <f t="shared" si="2"/>
        <v>0</v>
      </c>
    </row>
    <row r="34" spans="1:13" s="129" customFormat="1" ht="20.100000000000001" customHeight="1" x14ac:dyDescent="0.15">
      <c r="A34" s="119"/>
      <c r="B34" s="120" t="s">
        <v>36</v>
      </c>
      <c r="C34" s="121"/>
      <c r="D34" s="122"/>
      <c r="E34" s="123"/>
      <c r="F34" s="124"/>
      <c r="G34" s="142">
        <f>G35+G36</f>
        <v>52132410</v>
      </c>
      <c r="H34" s="141"/>
      <c r="I34" s="140">
        <f>I35+I36</f>
        <v>62840823</v>
      </c>
      <c r="J34" s="141"/>
      <c r="K34" s="142">
        <f t="shared" si="3"/>
        <v>-10708413</v>
      </c>
      <c r="L34" s="141"/>
      <c r="M34" s="128">
        <f t="shared" si="2"/>
        <v>83</v>
      </c>
    </row>
    <row r="35" spans="1:13" s="129" customFormat="1" ht="30" customHeight="1" x14ac:dyDescent="0.15">
      <c r="A35" s="130"/>
      <c r="B35" s="131"/>
      <c r="C35" s="132"/>
      <c r="D35" s="133"/>
      <c r="E35" s="147" t="s">
        <v>232</v>
      </c>
      <c r="F35" s="148"/>
      <c r="G35" s="125">
        <v>48071003</v>
      </c>
      <c r="H35" s="141"/>
      <c r="I35" s="125">
        <v>58786027</v>
      </c>
      <c r="J35" s="141"/>
      <c r="K35" s="142">
        <f t="shared" si="3"/>
        <v>-10715024</v>
      </c>
      <c r="L35" s="141"/>
      <c r="M35" s="128">
        <f t="shared" si="2"/>
        <v>81.8</v>
      </c>
    </row>
    <row r="36" spans="1:13" s="129" customFormat="1" ht="20.100000000000001" customHeight="1" x14ac:dyDescent="0.15">
      <c r="A36" s="134"/>
      <c r="B36" s="135"/>
      <c r="C36" s="136"/>
      <c r="D36" s="133"/>
      <c r="E36" s="123" t="s">
        <v>38</v>
      </c>
      <c r="F36" s="124"/>
      <c r="G36" s="125">
        <v>4061407</v>
      </c>
      <c r="H36" s="141"/>
      <c r="I36" s="125">
        <v>4054796</v>
      </c>
      <c r="J36" s="141"/>
      <c r="K36" s="142">
        <f t="shared" si="3"/>
        <v>6611</v>
      </c>
      <c r="L36" s="141"/>
      <c r="M36" s="128">
        <f t="shared" si="2"/>
        <v>100.2</v>
      </c>
    </row>
    <row r="37" spans="1:13" s="129" customFormat="1" ht="20.100000000000001" customHeight="1" x14ac:dyDescent="0.15">
      <c r="A37" s="119"/>
      <c r="B37" s="120" t="s">
        <v>44</v>
      </c>
      <c r="C37" s="121"/>
      <c r="D37" s="122"/>
      <c r="E37" s="123"/>
      <c r="F37" s="124"/>
      <c r="G37" s="140">
        <f>SUM(G38:G39)</f>
        <v>4812000</v>
      </c>
      <c r="H37" s="141"/>
      <c r="I37" s="140">
        <f>SUM(I38:I39)</f>
        <v>7770930</v>
      </c>
      <c r="J37" s="141"/>
      <c r="K37" s="142">
        <f>G37-I37</f>
        <v>-2958930</v>
      </c>
      <c r="L37" s="141"/>
      <c r="M37" s="128">
        <f t="shared" si="2"/>
        <v>61.9</v>
      </c>
    </row>
    <row r="38" spans="1:13" s="129" customFormat="1" ht="20.100000000000001" customHeight="1" x14ac:dyDescent="0.15">
      <c r="A38" s="130"/>
      <c r="B38" s="131"/>
      <c r="C38" s="132"/>
      <c r="D38" s="133"/>
      <c r="E38" s="123" t="s">
        <v>233</v>
      </c>
      <c r="F38" s="124"/>
      <c r="G38" s="125">
        <v>0</v>
      </c>
      <c r="H38" s="141"/>
      <c r="I38" s="125">
        <v>95930</v>
      </c>
      <c r="J38" s="141"/>
      <c r="K38" s="142">
        <f>G38-I38</f>
        <v>-95930</v>
      </c>
      <c r="L38" s="141"/>
      <c r="M38" s="149">
        <v>0</v>
      </c>
    </row>
    <row r="39" spans="1:13" s="129" customFormat="1" ht="20.100000000000001" customHeight="1" x14ac:dyDescent="0.15">
      <c r="A39" s="134"/>
      <c r="B39" s="135"/>
      <c r="C39" s="136"/>
      <c r="D39" s="133"/>
      <c r="E39" s="123" t="s">
        <v>46</v>
      </c>
      <c r="F39" s="124"/>
      <c r="G39" s="125">
        <v>4812000</v>
      </c>
      <c r="H39" s="141"/>
      <c r="I39" s="125">
        <v>7675000</v>
      </c>
      <c r="J39" s="141"/>
      <c r="K39" s="142">
        <f>G39-I39</f>
        <v>-2863000</v>
      </c>
      <c r="L39" s="141"/>
      <c r="M39" s="128">
        <f>IF(ISERROR(G39/I39),0,ROUND(G39/I39*100,1))</f>
        <v>62.7</v>
      </c>
    </row>
    <row r="40" spans="1:13" s="129" customFormat="1" ht="20.100000000000001" customHeight="1" x14ac:dyDescent="0.15">
      <c r="A40" s="56" t="s">
        <v>218</v>
      </c>
      <c r="B40" s="102"/>
      <c r="C40" s="102"/>
      <c r="D40" s="102"/>
      <c r="E40" s="102"/>
      <c r="F40" s="57"/>
      <c r="G40" s="142">
        <f>G26+G34+G37</f>
        <v>664474267</v>
      </c>
      <c r="H40" s="141"/>
      <c r="I40" s="140">
        <f>I26+I34+I37</f>
        <v>648894582</v>
      </c>
      <c r="J40" s="141"/>
      <c r="K40" s="142">
        <f>G40-I40</f>
        <v>15579685</v>
      </c>
      <c r="L40" s="141"/>
      <c r="M40" s="128">
        <f t="shared" si="2"/>
        <v>102.4</v>
      </c>
    </row>
    <row r="41" spans="1:13" s="129" customFormat="1" ht="20.100000000000001" customHeight="1" x14ac:dyDescent="0.15">
      <c r="E41" s="150"/>
      <c r="G41" s="151"/>
      <c r="I41" s="151"/>
      <c r="K41" s="151"/>
    </row>
    <row r="42" spans="1:13" s="129" customFormat="1" ht="20.100000000000001" customHeight="1" x14ac:dyDescent="0.15">
      <c r="E42" s="150"/>
      <c r="G42" s="151"/>
      <c r="I42" s="151"/>
      <c r="K42" s="151"/>
    </row>
  </sheetData>
  <mergeCells count="13">
    <mergeCell ref="A40:F40"/>
    <mergeCell ref="A19:F19"/>
    <mergeCell ref="K23:M23"/>
    <mergeCell ref="A24:F25"/>
    <mergeCell ref="G24:G25"/>
    <mergeCell ref="I24:I25"/>
    <mergeCell ref="K24:M24"/>
    <mergeCell ref="K4:M4"/>
    <mergeCell ref="A5:F6"/>
    <mergeCell ref="G5:G6"/>
    <mergeCell ref="I5:I6"/>
    <mergeCell ref="K5:M5"/>
    <mergeCell ref="B17:E17"/>
  </mergeCells>
  <phoneticPr fontId="3"/>
  <pageMargins left="0.78740157480314965" right="0.74803149606299213" top="1.1811023622047245" bottom="0.78740157480314965" header="0.39370078740157483" footer="0.39370078740157483"/>
  <pageSetup paperSize="9" scale="96" firstPageNumber="64"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(下水)損益</vt:lpstr>
      <vt:lpstr>(下水)貸借</vt:lpstr>
      <vt:lpstr>(下水)概況 </vt:lpstr>
      <vt:lpstr>(下水)業務01</vt:lpstr>
      <vt:lpstr>(下水)業務02</vt:lpstr>
      <vt:lpstr>'(下水)概況 '!Print_Area</vt:lpstr>
      <vt:lpstr>'(下水)業務01'!Print_Area</vt:lpstr>
      <vt:lpstr>'(下水)業務02'!Print_Area</vt:lpstr>
      <vt:lpstr>'(下水)損益'!Print_Area</vt:lpstr>
      <vt:lpstr>'(下水)貸借'!Print_Area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3180 水谷 江里</dc:creator>
  <cp:lastModifiedBy>3180 水谷 江里</cp:lastModifiedBy>
  <dcterms:created xsi:type="dcterms:W3CDTF">2019-11-19T06:10:26Z</dcterms:created>
  <dcterms:modified xsi:type="dcterms:W3CDTF">2019-11-19T06:10:38Z</dcterms:modified>
</cp:coreProperties>
</file>