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28035" windowHeight="12555"/>
  </bookViews>
  <sheets>
    <sheet name="(上水）損益" sheetId="1" r:id="rId1"/>
    <sheet name="（上水）貸借" sheetId="2" r:id="rId2"/>
    <sheet name="（上水）概況" sheetId="3" r:id="rId3"/>
    <sheet name="（上水）業務01" sheetId="4" r:id="rId4"/>
    <sheet name="（上水）業務02" sheetId="11" r:id="rId5"/>
  </sheets>
  <definedNames>
    <definedName name="_xlnm.Print_Area" localSheetId="2">'（上水）概況'!$A$1:$A$27</definedName>
    <definedName name="_xlnm.Print_Area" localSheetId="3">'（上水）業務01'!$A$1:$O$35</definedName>
    <definedName name="_xlnm.Print_Area" localSheetId="4">'（上水）業務02'!$A$1:$M$38</definedName>
    <definedName name="_xlnm.Print_Area" localSheetId="0">'(上水）損益'!$A$1:$Q$39</definedName>
    <definedName name="_xlnm.Print_Area" localSheetId="1">'（上水）貸借'!$A$1:$T$133</definedName>
  </definedNames>
  <calcPr calcId="145621"/>
</workbook>
</file>

<file path=xl/calcChain.xml><?xml version="1.0" encoding="utf-8"?>
<calcChain xmlns="http://schemas.openxmlformats.org/spreadsheetml/2006/main">
  <c r="K10" i="11" l="1"/>
  <c r="I10" i="11"/>
  <c r="M37" i="11" l="1"/>
  <c r="K37" i="11"/>
  <c r="M36" i="11"/>
  <c r="K36" i="11"/>
  <c r="I35" i="11"/>
  <c r="G35" i="11"/>
  <c r="M35" i="11" s="1"/>
  <c r="M34" i="11"/>
  <c r="K34" i="11"/>
  <c r="M33" i="11"/>
  <c r="K33" i="11"/>
  <c r="I32" i="11"/>
  <c r="G32" i="11"/>
  <c r="M32" i="11" s="1"/>
  <c r="M31" i="11"/>
  <c r="K31" i="11"/>
  <c r="M30" i="11"/>
  <c r="K30" i="11"/>
  <c r="M29" i="11"/>
  <c r="K29" i="11"/>
  <c r="M28" i="11"/>
  <c r="K28" i="11"/>
  <c r="M27" i="11"/>
  <c r="K27" i="11"/>
  <c r="M26" i="11"/>
  <c r="K26" i="11"/>
  <c r="M25" i="11"/>
  <c r="K25" i="11"/>
  <c r="M24" i="11"/>
  <c r="I24" i="11"/>
  <c r="I38" i="11" s="1"/>
  <c r="G24" i="11"/>
  <c r="G38" i="11" s="1"/>
  <c r="I22" i="11"/>
  <c r="G22" i="11"/>
  <c r="I18" i="11"/>
  <c r="M17" i="11"/>
  <c r="K17" i="11"/>
  <c r="M16" i="11"/>
  <c r="G16" i="11"/>
  <c r="K16" i="11" s="1"/>
  <c r="M15" i="11"/>
  <c r="K15" i="11"/>
  <c r="M14" i="11"/>
  <c r="K14" i="11"/>
  <c r="M13" i="11"/>
  <c r="K13" i="11"/>
  <c r="M12" i="11"/>
  <c r="K12" i="11"/>
  <c r="M11" i="11"/>
  <c r="K11" i="11"/>
  <c r="M10" i="11"/>
  <c r="G10" i="11"/>
  <c r="M9" i="11"/>
  <c r="K9" i="11"/>
  <c r="M8" i="11"/>
  <c r="K8" i="11"/>
  <c r="M7" i="11"/>
  <c r="I7" i="11"/>
  <c r="G7" i="11"/>
  <c r="G18" i="11" s="1"/>
  <c r="M18" i="11" l="1"/>
  <c r="M38" i="11"/>
  <c r="K38" i="11"/>
  <c r="K7" i="11"/>
  <c r="K18" i="11" s="1"/>
  <c r="K24" i="11"/>
  <c r="K32" i="11"/>
  <c r="K35" i="11"/>
  <c r="N35" i="4"/>
  <c r="M35" i="4"/>
  <c r="N34" i="4"/>
  <c r="M34" i="4"/>
  <c r="N33" i="4"/>
  <c r="M33" i="4"/>
  <c r="N32" i="4"/>
  <c r="M32" i="4"/>
  <c r="N31" i="4"/>
  <c r="M31" i="4"/>
  <c r="N30" i="4"/>
  <c r="M30" i="4"/>
  <c r="N29" i="4"/>
  <c r="M29" i="4"/>
  <c r="N28" i="4"/>
  <c r="M28" i="4"/>
  <c r="L23" i="4"/>
  <c r="K23" i="4"/>
  <c r="N23" i="4" s="1"/>
  <c r="N22" i="4"/>
  <c r="M22" i="4"/>
  <c r="N21" i="4"/>
  <c r="M21" i="4"/>
  <c r="N20" i="4"/>
  <c r="M20" i="4"/>
  <c r="N19" i="4"/>
  <c r="M19" i="4"/>
  <c r="N18" i="4"/>
  <c r="M18" i="4"/>
  <c r="N17" i="4"/>
  <c r="M17" i="4"/>
  <c r="N16" i="4"/>
  <c r="M16" i="4"/>
  <c r="N15" i="4"/>
  <c r="M15" i="4"/>
  <c r="N14" i="4"/>
  <c r="M14" i="4"/>
  <c r="N8" i="4"/>
  <c r="M8" i="4"/>
  <c r="N7" i="4"/>
  <c r="M7" i="4"/>
  <c r="L5" i="4"/>
  <c r="K5" i="4"/>
  <c r="Q126" i="2"/>
  <c r="Q119" i="2"/>
  <c r="S127" i="2" s="1"/>
  <c r="Q111" i="2"/>
  <c r="S112" i="2" s="1"/>
  <c r="S104" i="2"/>
  <c r="Q103" i="2"/>
  <c r="Q94" i="2"/>
  <c r="Q83" i="2"/>
  <c r="Q74" i="2"/>
  <c r="Q69" i="2"/>
  <c r="S85" i="2" s="1"/>
  <c r="Q64" i="2"/>
  <c r="Q60" i="2"/>
  <c r="Q54" i="2"/>
  <c r="Q49" i="2"/>
  <c r="S62" i="2" s="1"/>
  <c r="S105" i="2" s="1"/>
  <c r="Q35" i="2"/>
  <c r="S39" i="2" s="1"/>
  <c r="Q30" i="2"/>
  <c r="Q26" i="2"/>
  <c r="O20" i="2"/>
  <c r="O18" i="2"/>
  <c r="O16" i="2"/>
  <c r="O14" i="2"/>
  <c r="O12" i="2"/>
  <c r="O10" i="2"/>
  <c r="Q22" i="2" s="1"/>
  <c r="S31" i="2" s="1"/>
  <c r="S40" i="2" s="1"/>
  <c r="O30" i="1"/>
  <c r="O27" i="1"/>
  <c r="Q30" i="1" s="1"/>
  <c r="O24" i="1"/>
  <c r="Q24" i="1" s="1"/>
  <c r="O21" i="1"/>
  <c r="O15" i="1"/>
  <c r="Q16" i="1" s="1"/>
  <c r="O7" i="1"/>
  <c r="M23" i="4" l="1"/>
  <c r="S128" i="2"/>
  <c r="S129" i="2" s="1"/>
  <c r="Q31" i="1"/>
  <c r="Q34" i="1" s="1"/>
  <c r="Q25" i="1"/>
</calcChain>
</file>

<file path=xl/comments1.xml><?xml version="1.0" encoding="utf-8"?>
<comments xmlns="http://schemas.openxmlformats.org/spreadsheetml/2006/main">
  <authors>
    <author>user</author>
  </authors>
  <commentList>
    <comment ref="A1" authorId="0">
      <text>
        <r>
          <rPr>
            <sz val="9"/>
            <color indexed="81"/>
            <rFont val="ＭＳ Ｐゴシック"/>
            <family val="3"/>
            <charset val="128"/>
          </rPr>
          <t>決算貸借対照表（縦）</t>
        </r>
      </text>
    </comment>
  </commentList>
</comments>
</file>

<file path=xl/sharedStrings.xml><?xml version="1.0" encoding="utf-8"?>
<sst xmlns="http://schemas.openxmlformats.org/spreadsheetml/2006/main" count="387" uniqueCount="272">
  <si>
    <t>平成29年度　津島市上水道事業損益計算書</t>
    <rPh sb="0" eb="2">
      <t>ヘイセイ</t>
    </rPh>
    <rPh sb="4" eb="6">
      <t>ネンド</t>
    </rPh>
    <rPh sb="7" eb="9">
      <t>ツシマ</t>
    </rPh>
    <rPh sb="9" eb="10">
      <t>シ</t>
    </rPh>
    <rPh sb="10" eb="13">
      <t>ジョウスイドウ</t>
    </rPh>
    <rPh sb="13" eb="15">
      <t>ジギョウ</t>
    </rPh>
    <rPh sb="15" eb="17">
      <t>ソンエキ</t>
    </rPh>
    <rPh sb="17" eb="20">
      <t>ケイサンショ</t>
    </rPh>
    <phoneticPr fontId="3"/>
  </si>
  <si>
    <t>（平成29年４月１日から平成30年３月31日まで）</t>
    <rPh sb="1" eb="3">
      <t>ヘイセイ</t>
    </rPh>
    <rPh sb="5" eb="6">
      <t>ネン</t>
    </rPh>
    <rPh sb="7" eb="8">
      <t>ガツ</t>
    </rPh>
    <rPh sb="9" eb="10">
      <t>ニチ</t>
    </rPh>
    <rPh sb="12" eb="14">
      <t>ヘイセイ</t>
    </rPh>
    <rPh sb="16" eb="17">
      <t>ネン</t>
    </rPh>
    <rPh sb="18" eb="19">
      <t>ガツ</t>
    </rPh>
    <rPh sb="21" eb="22">
      <t>ニチ</t>
    </rPh>
    <phoneticPr fontId="3"/>
  </si>
  <si>
    <t>（単位　円）</t>
    <rPh sb="1" eb="3">
      <t>タンイ</t>
    </rPh>
    <rPh sb="4" eb="5">
      <t>エン</t>
    </rPh>
    <phoneticPr fontId="3"/>
  </si>
  <si>
    <t>１</t>
    <phoneticPr fontId="3"/>
  </si>
  <si>
    <t>営業収益</t>
    <rPh sb="0" eb="2">
      <t>エイギョウ</t>
    </rPh>
    <rPh sb="2" eb="4">
      <t>シュウエキ</t>
    </rPh>
    <phoneticPr fontId="3"/>
  </si>
  <si>
    <t>(1）</t>
    <phoneticPr fontId="3"/>
  </si>
  <si>
    <t>給水収益</t>
    <rPh sb="0" eb="2">
      <t>キュウスイ</t>
    </rPh>
    <rPh sb="2" eb="4">
      <t>シュウエキ</t>
    </rPh>
    <phoneticPr fontId="3"/>
  </si>
  <si>
    <t>(2）</t>
  </si>
  <si>
    <t>その他の営業収益</t>
    <rPh sb="2" eb="3">
      <t>タ</t>
    </rPh>
    <rPh sb="4" eb="6">
      <t>エイギョウ</t>
    </rPh>
    <rPh sb="6" eb="8">
      <t>シュウエキ</t>
    </rPh>
    <phoneticPr fontId="3"/>
  </si>
  <si>
    <t>２</t>
    <phoneticPr fontId="3"/>
  </si>
  <si>
    <t>営業費用</t>
    <rPh sb="0" eb="2">
      <t>エイギョウ</t>
    </rPh>
    <rPh sb="2" eb="4">
      <t>ヒヨウ</t>
    </rPh>
    <phoneticPr fontId="3"/>
  </si>
  <si>
    <t>(1）</t>
    <phoneticPr fontId="3"/>
  </si>
  <si>
    <t>原水及び浄水費</t>
    <rPh sb="0" eb="2">
      <t>ゲンスイ</t>
    </rPh>
    <rPh sb="2" eb="3">
      <t>オヨ</t>
    </rPh>
    <rPh sb="4" eb="6">
      <t>ジョウスイ</t>
    </rPh>
    <rPh sb="6" eb="7">
      <t>ヒ</t>
    </rPh>
    <phoneticPr fontId="3"/>
  </si>
  <si>
    <t>配水及び給水費</t>
    <rPh sb="0" eb="2">
      <t>ハイスイ</t>
    </rPh>
    <rPh sb="2" eb="3">
      <t>オヨ</t>
    </rPh>
    <rPh sb="4" eb="6">
      <t>キュウスイ</t>
    </rPh>
    <rPh sb="6" eb="7">
      <t>ヒ</t>
    </rPh>
    <phoneticPr fontId="3"/>
  </si>
  <si>
    <t>(3）</t>
  </si>
  <si>
    <t>業務費</t>
    <rPh sb="0" eb="2">
      <t>ギョウム</t>
    </rPh>
    <rPh sb="2" eb="3">
      <t>ヒ</t>
    </rPh>
    <phoneticPr fontId="3"/>
  </si>
  <si>
    <t>(4）</t>
  </si>
  <si>
    <t>総係費</t>
    <rPh sb="0" eb="1">
      <t>ソウ</t>
    </rPh>
    <rPh sb="1" eb="2">
      <t>カカリ</t>
    </rPh>
    <rPh sb="2" eb="3">
      <t>ヒ</t>
    </rPh>
    <phoneticPr fontId="3"/>
  </si>
  <si>
    <t>(5）</t>
  </si>
  <si>
    <t>減価償却費</t>
    <rPh sb="0" eb="2">
      <t>ゲンカ</t>
    </rPh>
    <rPh sb="2" eb="4">
      <t>ショウキャク</t>
    </rPh>
    <rPh sb="4" eb="5">
      <t>ヒ</t>
    </rPh>
    <phoneticPr fontId="3"/>
  </si>
  <si>
    <t>(6）</t>
  </si>
  <si>
    <t>資産減耗費</t>
    <rPh sb="0" eb="2">
      <t>シサン</t>
    </rPh>
    <rPh sb="2" eb="4">
      <t>ゲンモウ</t>
    </rPh>
    <rPh sb="4" eb="5">
      <t>ヒ</t>
    </rPh>
    <phoneticPr fontId="3"/>
  </si>
  <si>
    <t>(7）</t>
  </si>
  <si>
    <t>その他営業費用</t>
    <rPh sb="2" eb="3">
      <t>タ</t>
    </rPh>
    <rPh sb="3" eb="5">
      <t>エイギョウ</t>
    </rPh>
    <rPh sb="5" eb="7">
      <t>ヒヨウ</t>
    </rPh>
    <phoneticPr fontId="3"/>
  </si>
  <si>
    <t>営業利益</t>
    <rPh sb="0" eb="2">
      <t>エイギョウ</t>
    </rPh>
    <rPh sb="2" eb="4">
      <t>リエキ</t>
    </rPh>
    <phoneticPr fontId="3"/>
  </si>
  <si>
    <t>３</t>
    <phoneticPr fontId="3"/>
  </si>
  <si>
    <t>営業外収益</t>
    <rPh sb="0" eb="3">
      <t>エイギョウガイ</t>
    </rPh>
    <rPh sb="3" eb="5">
      <t>シュウエキ</t>
    </rPh>
    <phoneticPr fontId="3"/>
  </si>
  <si>
    <t>受取利息及び配当金</t>
    <rPh sb="0" eb="2">
      <t>ウケトリ</t>
    </rPh>
    <rPh sb="2" eb="4">
      <t>リソク</t>
    </rPh>
    <rPh sb="4" eb="5">
      <t>オヨ</t>
    </rPh>
    <rPh sb="6" eb="9">
      <t>ハイトウキン</t>
    </rPh>
    <phoneticPr fontId="3"/>
  </si>
  <si>
    <t>他会計補助金</t>
    <rPh sb="0" eb="1">
      <t>タ</t>
    </rPh>
    <rPh sb="1" eb="3">
      <t>カイケイ</t>
    </rPh>
    <rPh sb="3" eb="6">
      <t>ホジョキン</t>
    </rPh>
    <phoneticPr fontId="3"/>
  </si>
  <si>
    <r>
      <t>(</t>
    </r>
    <r>
      <rPr>
        <sz val="11"/>
        <rFont val="ＭＳ 明朝"/>
        <family val="1"/>
        <charset val="128"/>
      </rPr>
      <t>3</t>
    </r>
    <r>
      <rPr>
        <sz val="11"/>
        <rFont val="ＭＳ 明朝"/>
        <family val="1"/>
        <charset val="128"/>
      </rPr>
      <t>）</t>
    </r>
    <phoneticPr fontId="3"/>
  </si>
  <si>
    <t>長期前受金戻入</t>
    <rPh sb="0" eb="2">
      <t>チョウキ</t>
    </rPh>
    <rPh sb="2" eb="4">
      <t>マエウケ</t>
    </rPh>
    <rPh sb="4" eb="5">
      <t>キン</t>
    </rPh>
    <rPh sb="5" eb="7">
      <t>レイニュウ</t>
    </rPh>
    <phoneticPr fontId="3"/>
  </si>
  <si>
    <r>
      <t>(</t>
    </r>
    <r>
      <rPr>
        <sz val="11"/>
        <rFont val="ＭＳ 明朝"/>
        <family val="1"/>
        <charset val="128"/>
      </rPr>
      <t>4</t>
    </r>
    <r>
      <rPr>
        <sz val="11"/>
        <rFont val="ＭＳ 明朝"/>
        <family val="1"/>
        <charset val="128"/>
      </rPr>
      <t>）</t>
    </r>
    <phoneticPr fontId="3"/>
  </si>
  <si>
    <t>雑収益</t>
    <rPh sb="0" eb="1">
      <t>ザツ</t>
    </rPh>
    <rPh sb="1" eb="3">
      <t>シュウエキ</t>
    </rPh>
    <phoneticPr fontId="3"/>
  </si>
  <si>
    <t>４</t>
    <phoneticPr fontId="3"/>
  </si>
  <si>
    <t>営業外費用</t>
    <rPh sb="0" eb="3">
      <t>エイギョウガイ</t>
    </rPh>
    <rPh sb="3" eb="5">
      <t>ヒヨウ</t>
    </rPh>
    <phoneticPr fontId="3"/>
  </si>
  <si>
    <t>支払利息及び企業債取扱諸費</t>
    <rPh sb="0" eb="2">
      <t>シハラ</t>
    </rPh>
    <rPh sb="2" eb="4">
      <t>リソク</t>
    </rPh>
    <rPh sb="4" eb="5">
      <t>オヨ</t>
    </rPh>
    <phoneticPr fontId="3"/>
  </si>
  <si>
    <t>雑支出</t>
    <rPh sb="0" eb="1">
      <t>ザツ</t>
    </rPh>
    <rPh sb="1" eb="3">
      <t>シシュツ</t>
    </rPh>
    <phoneticPr fontId="3"/>
  </si>
  <si>
    <t>経常利益</t>
    <rPh sb="0" eb="2">
      <t>ケイジョウ</t>
    </rPh>
    <rPh sb="2" eb="4">
      <t>リエキ</t>
    </rPh>
    <phoneticPr fontId="3"/>
  </si>
  <si>
    <t>５</t>
    <phoneticPr fontId="3"/>
  </si>
  <si>
    <t>特別利益</t>
    <rPh sb="0" eb="2">
      <t>トクベツ</t>
    </rPh>
    <rPh sb="2" eb="4">
      <t>リエキ</t>
    </rPh>
    <phoneticPr fontId="3"/>
  </si>
  <si>
    <t>過年度損益修正益</t>
    <rPh sb="0" eb="3">
      <t>カネンド</t>
    </rPh>
    <rPh sb="3" eb="5">
      <t>ソンエキ</t>
    </rPh>
    <rPh sb="5" eb="7">
      <t>シュウセイ</t>
    </rPh>
    <rPh sb="7" eb="8">
      <t>エキ</t>
    </rPh>
    <phoneticPr fontId="3"/>
  </si>
  <si>
    <t>６</t>
    <phoneticPr fontId="3"/>
  </si>
  <si>
    <t>特別損失</t>
    <rPh sb="0" eb="2">
      <t>トクベツ</t>
    </rPh>
    <rPh sb="2" eb="4">
      <t>ソンシツ</t>
    </rPh>
    <phoneticPr fontId="3"/>
  </si>
  <si>
    <t>過年度損益修正損</t>
    <rPh sb="0" eb="3">
      <t>カネンド</t>
    </rPh>
    <rPh sb="3" eb="5">
      <t>ソンエキ</t>
    </rPh>
    <rPh sb="5" eb="7">
      <t>シュウセイ</t>
    </rPh>
    <rPh sb="7" eb="8">
      <t>ゾン</t>
    </rPh>
    <phoneticPr fontId="3"/>
  </si>
  <si>
    <r>
      <t>(2</t>
    </r>
    <r>
      <rPr>
        <sz val="11"/>
        <rFont val="ＭＳ 明朝"/>
        <family val="1"/>
        <charset val="128"/>
      </rPr>
      <t>）</t>
    </r>
    <phoneticPr fontId="3"/>
  </si>
  <si>
    <t>その他特別損失</t>
    <rPh sb="2" eb="3">
      <t>タ</t>
    </rPh>
    <rPh sb="3" eb="5">
      <t>トクベツ</t>
    </rPh>
    <rPh sb="5" eb="7">
      <t>ソンシツ</t>
    </rPh>
    <phoneticPr fontId="3"/>
  </si>
  <si>
    <t>当年度純利益</t>
    <rPh sb="0" eb="1">
      <t>トウ</t>
    </rPh>
    <rPh sb="1" eb="3">
      <t>ネンド</t>
    </rPh>
    <rPh sb="3" eb="4">
      <t>ジュン</t>
    </rPh>
    <rPh sb="4" eb="6">
      <t>リエキ</t>
    </rPh>
    <phoneticPr fontId="3"/>
  </si>
  <si>
    <t>前年度繰越利益剰余金</t>
    <rPh sb="0" eb="3">
      <t>ゼンネンド</t>
    </rPh>
    <rPh sb="3" eb="5">
      <t>クリコシ</t>
    </rPh>
    <rPh sb="5" eb="7">
      <t>リエキ</t>
    </rPh>
    <rPh sb="7" eb="10">
      <t>ジョウヨキン</t>
    </rPh>
    <phoneticPr fontId="3"/>
  </si>
  <si>
    <t>その他の未処分利益　　　剰余金変動額</t>
    <rPh sb="2" eb="3">
      <t>タ</t>
    </rPh>
    <rPh sb="4" eb="7">
      <t>ミショブン</t>
    </rPh>
    <rPh sb="7" eb="9">
      <t>リエキ</t>
    </rPh>
    <rPh sb="12" eb="15">
      <t>ジョウヨキン</t>
    </rPh>
    <rPh sb="15" eb="17">
      <t>ヘンドウ</t>
    </rPh>
    <rPh sb="17" eb="18">
      <t>ガク</t>
    </rPh>
    <phoneticPr fontId="3"/>
  </si>
  <si>
    <r>
      <t xml:space="preserve">当年度未処分利益 </t>
    </r>
    <r>
      <rPr>
        <sz val="11"/>
        <rFont val="ＭＳ 明朝"/>
        <family val="1"/>
        <charset val="128"/>
      </rPr>
      <t xml:space="preserve">   </t>
    </r>
    <r>
      <rPr>
        <sz val="11"/>
        <rFont val="ＭＳ 明朝"/>
        <family val="1"/>
        <charset val="128"/>
      </rPr>
      <t>剰余金</t>
    </r>
    <rPh sb="0" eb="1">
      <t>トウ</t>
    </rPh>
    <rPh sb="1" eb="3">
      <t>ネンド</t>
    </rPh>
    <rPh sb="3" eb="6">
      <t>ミショブン</t>
    </rPh>
    <rPh sb="6" eb="8">
      <t>リエキ</t>
    </rPh>
    <rPh sb="12" eb="15">
      <t>ジョウヨキン</t>
    </rPh>
    <phoneticPr fontId="3"/>
  </si>
  <si>
    <t>平成29年度　津島市上水道事業貸借対照表</t>
    <rPh sb="0" eb="2">
      <t>ヘイセイ</t>
    </rPh>
    <rPh sb="4" eb="6">
      <t>ネンド</t>
    </rPh>
    <rPh sb="7" eb="9">
      <t>ツシマ</t>
    </rPh>
    <rPh sb="9" eb="10">
      <t>シ</t>
    </rPh>
    <rPh sb="10" eb="13">
      <t>ジョウスイドウ</t>
    </rPh>
    <rPh sb="13" eb="15">
      <t>ジギョウ</t>
    </rPh>
    <rPh sb="15" eb="17">
      <t>タイシャク</t>
    </rPh>
    <rPh sb="17" eb="20">
      <t>タイショウヒョウ</t>
    </rPh>
    <phoneticPr fontId="3"/>
  </si>
  <si>
    <t>（平成30年３月31日）</t>
    <rPh sb="1" eb="3">
      <t>ヘイセイ</t>
    </rPh>
    <rPh sb="5" eb="6">
      <t>ネン</t>
    </rPh>
    <rPh sb="7" eb="8">
      <t>ガツ</t>
    </rPh>
    <rPh sb="10" eb="11">
      <t>ニチ</t>
    </rPh>
    <phoneticPr fontId="3"/>
  </si>
  <si>
    <t>資　産　の　部</t>
    <rPh sb="0" eb="1">
      <t>シ</t>
    </rPh>
    <rPh sb="2" eb="3">
      <t>サン</t>
    </rPh>
    <rPh sb="6" eb="7">
      <t>ブ</t>
    </rPh>
    <phoneticPr fontId="3"/>
  </si>
  <si>
    <t>１</t>
    <phoneticPr fontId="3"/>
  </si>
  <si>
    <t>固定資産</t>
    <rPh sb="0" eb="2">
      <t>コテイ</t>
    </rPh>
    <rPh sb="2" eb="4">
      <t>シサン</t>
    </rPh>
    <phoneticPr fontId="3"/>
  </si>
  <si>
    <t>(1）</t>
    <phoneticPr fontId="3"/>
  </si>
  <si>
    <t>有形固定資産</t>
    <rPh sb="0" eb="2">
      <t>ユウケイ</t>
    </rPh>
    <rPh sb="2" eb="4">
      <t>コテイ</t>
    </rPh>
    <rPh sb="4" eb="6">
      <t>シサン</t>
    </rPh>
    <phoneticPr fontId="3"/>
  </si>
  <si>
    <t>イ</t>
    <phoneticPr fontId="3"/>
  </si>
  <si>
    <t>土地</t>
    <rPh sb="0" eb="2">
      <t>トチ</t>
    </rPh>
    <phoneticPr fontId="3"/>
  </si>
  <si>
    <t>ロ</t>
    <phoneticPr fontId="3"/>
  </si>
  <si>
    <t>建物</t>
    <rPh sb="0" eb="2">
      <t>タテモノ</t>
    </rPh>
    <phoneticPr fontId="3"/>
  </si>
  <si>
    <t>減価償却累計額</t>
    <rPh sb="0" eb="2">
      <t>ゲンカ</t>
    </rPh>
    <rPh sb="2" eb="4">
      <t>ショウキャク</t>
    </rPh>
    <rPh sb="4" eb="6">
      <t>ルイケイ</t>
    </rPh>
    <rPh sb="6" eb="7">
      <t>ガク</t>
    </rPh>
    <phoneticPr fontId="3"/>
  </si>
  <si>
    <t>ハ</t>
    <phoneticPr fontId="3"/>
  </si>
  <si>
    <t>構築物</t>
    <rPh sb="0" eb="2">
      <t>コウチク</t>
    </rPh>
    <rPh sb="2" eb="3">
      <t>ブツ</t>
    </rPh>
    <phoneticPr fontId="3"/>
  </si>
  <si>
    <t>ニ</t>
    <phoneticPr fontId="3"/>
  </si>
  <si>
    <t>機械及び装置</t>
    <rPh sb="0" eb="2">
      <t>キカイ</t>
    </rPh>
    <rPh sb="2" eb="3">
      <t>オヨ</t>
    </rPh>
    <rPh sb="4" eb="6">
      <t>ソウチ</t>
    </rPh>
    <phoneticPr fontId="3"/>
  </si>
  <si>
    <t>ホ</t>
    <phoneticPr fontId="3"/>
  </si>
  <si>
    <t>車両及び運搬具</t>
    <rPh sb="0" eb="2">
      <t>シャリョウ</t>
    </rPh>
    <rPh sb="2" eb="3">
      <t>オヨ</t>
    </rPh>
    <rPh sb="4" eb="6">
      <t>ウンパン</t>
    </rPh>
    <rPh sb="6" eb="7">
      <t>グ</t>
    </rPh>
    <phoneticPr fontId="3"/>
  </si>
  <si>
    <t>へ</t>
    <phoneticPr fontId="3"/>
  </si>
  <si>
    <t>工具器具及び備品</t>
    <rPh sb="0" eb="2">
      <t>コウグ</t>
    </rPh>
    <rPh sb="2" eb="4">
      <t>キグ</t>
    </rPh>
    <rPh sb="4" eb="5">
      <t>オヨ</t>
    </rPh>
    <rPh sb="6" eb="8">
      <t>ビヒン</t>
    </rPh>
    <phoneticPr fontId="3"/>
  </si>
  <si>
    <t>ト</t>
    <phoneticPr fontId="3"/>
  </si>
  <si>
    <t>有形リース資産</t>
    <rPh sb="0" eb="2">
      <t>ユウケイ</t>
    </rPh>
    <rPh sb="5" eb="7">
      <t>シサン</t>
    </rPh>
    <phoneticPr fontId="3"/>
  </si>
  <si>
    <t>チ</t>
    <phoneticPr fontId="3"/>
  </si>
  <si>
    <t>建設仮勘定</t>
    <rPh sb="0" eb="2">
      <t>ケンセツ</t>
    </rPh>
    <rPh sb="2" eb="3">
      <t>カリ</t>
    </rPh>
    <rPh sb="3" eb="5">
      <t>カンジョウ</t>
    </rPh>
    <phoneticPr fontId="3"/>
  </si>
  <si>
    <t>有形固定資産合計</t>
    <rPh sb="0" eb="2">
      <t>ユウケイ</t>
    </rPh>
    <rPh sb="2" eb="4">
      <t>コテイ</t>
    </rPh>
    <rPh sb="4" eb="6">
      <t>シサン</t>
    </rPh>
    <rPh sb="6" eb="8">
      <t>ゴウケイ</t>
    </rPh>
    <phoneticPr fontId="3"/>
  </si>
  <si>
    <t>(2）</t>
    <phoneticPr fontId="3"/>
  </si>
  <si>
    <t>無形固定資産</t>
    <rPh sb="0" eb="2">
      <t>ムケイ</t>
    </rPh>
    <rPh sb="2" eb="4">
      <t>コテイ</t>
    </rPh>
    <rPh sb="4" eb="6">
      <t>シサン</t>
    </rPh>
    <phoneticPr fontId="3"/>
  </si>
  <si>
    <t>電話加入権</t>
    <rPh sb="0" eb="2">
      <t>デンワ</t>
    </rPh>
    <rPh sb="2" eb="5">
      <t>カニュウケン</t>
    </rPh>
    <phoneticPr fontId="3"/>
  </si>
  <si>
    <t>ロ</t>
    <phoneticPr fontId="3"/>
  </si>
  <si>
    <t>無形リース資産</t>
    <rPh sb="0" eb="2">
      <t>ムケイ</t>
    </rPh>
    <rPh sb="5" eb="7">
      <t>シサン</t>
    </rPh>
    <phoneticPr fontId="3"/>
  </si>
  <si>
    <t>無形固定資産合計</t>
    <rPh sb="0" eb="2">
      <t>ムケイ</t>
    </rPh>
    <rPh sb="2" eb="4">
      <t>コテイ</t>
    </rPh>
    <rPh sb="4" eb="6">
      <t>シサン</t>
    </rPh>
    <rPh sb="6" eb="8">
      <t>ゴウケイ</t>
    </rPh>
    <phoneticPr fontId="3"/>
  </si>
  <si>
    <t>(3）</t>
    <phoneticPr fontId="3"/>
  </si>
  <si>
    <t>投資その他の資産</t>
    <rPh sb="0" eb="2">
      <t>トウシ</t>
    </rPh>
    <rPh sb="4" eb="5">
      <t>タ</t>
    </rPh>
    <rPh sb="6" eb="8">
      <t>シサン</t>
    </rPh>
    <phoneticPr fontId="3"/>
  </si>
  <si>
    <t>投資有価証券</t>
    <rPh sb="0" eb="2">
      <t>トウシ</t>
    </rPh>
    <rPh sb="2" eb="4">
      <t>ユウカ</t>
    </rPh>
    <rPh sb="4" eb="6">
      <t>ショウケン</t>
    </rPh>
    <phoneticPr fontId="3"/>
  </si>
  <si>
    <t>貸倒引当金</t>
    <rPh sb="0" eb="2">
      <t>カシダオレ</t>
    </rPh>
    <rPh sb="2" eb="4">
      <t>ヒキアテ</t>
    </rPh>
    <rPh sb="4" eb="5">
      <t>キン</t>
    </rPh>
    <phoneticPr fontId="3"/>
  </si>
  <si>
    <t>投資合計</t>
    <rPh sb="0" eb="2">
      <t>トウシ</t>
    </rPh>
    <rPh sb="2" eb="4">
      <t>ゴウケイ</t>
    </rPh>
    <phoneticPr fontId="3"/>
  </si>
  <si>
    <t>固定資産合計</t>
    <rPh sb="0" eb="2">
      <t>コテイ</t>
    </rPh>
    <rPh sb="2" eb="4">
      <t>シサン</t>
    </rPh>
    <rPh sb="4" eb="6">
      <t>ゴウケイ</t>
    </rPh>
    <phoneticPr fontId="3"/>
  </si>
  <si>
    <t>２</t>
    <phoneticPr fontId="3"/>
  </si>
  <si>
    <t>流動資産</t>
    <rPh sb="0" eb="2">
      <t>リュウドウ</t>
    </rPh>
    <rPh sb="2" eb="4">
      <t>シサン</t>
    </rPh>
    <phoneticPr fontId="3"/>
  </si>
  <si>
    <t>現金預金</t>
    <rPh sb="0" eb="2">
      <t>ゲンキン</t>
    </rPh>
    <rPh sb="2" eb="4">
      <t>ヨキン</t>
    </rPh>
    <phoneticPr fontId="3"/>
  </si>
  <si>
    <t>未収金</t>
    <rPh sb="0" eb="3">
      <t>ミシュウキン</t>
    </rPh>
    <phoneticPr fontId="3"/>
  </si>
  <si>
    <r>
      <t>(3</t>
    </r>
    <r>
      <rPr>
        <sz val="11"/>
        <rFont val="ＭＳ 明朝"/>
        <family val="1"/>
        <charset val="128"/>
      </rPr>
      <t>）</t>
    </r>
    <phoneticPr fontId="3"/>
  </si>
  <si>
    <t>貯蔵品</t>
    <rPh sb="0" eb="3">
      <t>チョゾウヒン</t>
    </rPh>
    <phoneticPr fontId="3"/>
  </si>
  <si>
    <t>(4）</t>
    <phoneticPr fontId="3"/>
  </si>
  <si>
    <t>前払金</t>
    <rPh sb="0" eb="3">
      <t>マエバライキン</t>
    </rPh>
    <phoneticPr fontId="3"/>
  </si>
  <si>
    <r>
      <t>(5）</t>
    </r>
    <r>
      <rPr>
        <sz val="11"/>
        <rFont val="ＭＳ 明朝"/>
        <family val="1"/>
        <charset val="128"/>
      </rPr>
      <t/>
    </r>
    <phoneticPr fontId="3"/>
  </si>
  <si>
    <t>その他流動資産</t>
    <rPh sb="2" eb="3">
      <t>タ</t>
    </rPh>
    <rPh sb="3" eb="5">
      <t>リュウドウ</t>
    </rPh>
    <rPh sb="5" eb="7">
      <t>シサン</t>
    </rPh>
    <phoneticPr fontId="3"/>
  </si>
  <si>
    <t>流動資産合計</t>
    <rPh sb="0" eb="2">
      <t>リュウドウ</t>
    </rPh>
    <rPh sb="2" eb="4">
      <t>シサン</t>
    </rPh>
    <rPh sb="4" eb="6">
      <t>ゴウケイ</t>
    </rPh>
    <phoneticPr fontId="3"/>
  </si>
  <si>
    <t>資産合計</t>
    <rPh sb="0" eb="2">
      <t>シサン</t>
    </rPh>
    <rPh sb="2" eb="4">
      <t>ゴウケイ</t>
    </rPh>
    <phoneticPr fontId="3"/>
  </si>
  <si>
    <t>負　債　の　部</t>
    <rPh sb="0" eb="1">
      <t>フ</t>
    </rPh>
    <rPh sb="2" eb="3">
      <t>サイ</t>
    </rPh>
    <rPh sb="6" eb="7">
      <t>ブ</t>
    </rPh>
    <phoneticPr fontId="3"/>
  </si>
  <si>
    <t>４</t>
    <phoneticPr fontId="3"/>
  </si>
  <si>
    <t>固定負債</t>
    <rPh sb="0" eb="2">
      <t>コテイ</t>
    </rPh>
    <rPh sb="2" eb="4">
      <t>フサイ</t>
    </rPh>
    <phoneticPr fontId="3"/>
  </si>
  <si>
    <t>(1）</t>
    <phoneticPr fontId="3"/>
  </si>
  <si>
    <t>企業債</t>
    <rPh sb="0" eb="2">
      <t>キギョウ</t>
    </rPh>
    <rPh sb="2" eb="3">
      <t>サイ</t>
    </rPh>
    <phoneticPr fontId="3"/>
  </si>
  <si>
    <t>イ</t>
    <phoneticPr fontId="3"/>
  </si>
  <si>
    <t>建設改良に要</t>
    <rPh sb="0" eb="2">
      <t>ケンセツ</t>
    </rPh>
    <rPh sb="2" eb="4">
      <t>カイリョウ</t>
    </rPh>
    <rPh sb="5" eb="6">
      <t>ヨウ</t>
    </rPh>
    <phoneticPr fontId="3"/>
  </si>
  <si>
    <t>する企業債</t>
    <rPh sb="2" eb="4">
      <t>キギョウ</t>
    </rPh>
    <rPh sb="4" eb="5">
      <t>サイ</t>
    </rPh>
    <phoneticPr fontId="3"/>
  </si>
  <si>
    <t>ロ</t>
    <phoneticPr fontId="3"/>
  </si>
  <si>
    <t>その他企業債</t>
    <rPh sb="2" eb="3">
      <t>タ</t>
    </rPh>
    <rPh sb="3" eb="5">
      <t>キギョウ</t>
    </rPh>
    <rPh sb="5" eb="6">
      <t>サイ</t>
    </rPh>
    <phoneticPr fontId="3"/>
  </si>
  <si>
    <t>企業債合計</t>
    <rPh sb="0" eb="2">
      <t>キギョウ</t>
    </rPh>
    <rPh sb="2" eb="3">
      <t>サイ</t>
    </rPh>
    <rPh sb="3" eb="4">
      <t>ゴウ</t>
    </rPh>
    <rPh sb="4" eb="5">
      <t>ケイ</t>
    </rPh>
    <phoneticPr fontId="3"/>
  </si>
  <si>
    <r>
      <t>(</t>
    </r>
    <r>
      <rPr>
        <sz val="11"/>
        <rFont val="ＭＳ 明朝"/>
        <family val="1"/>
        <charset val="128"/>
      </rPr>
      <t>2</t>
    </r>
    <r>
      <rPr>
        <sz val="11"/>
        <rFont val="ＭＳ 明朝"/>
        <family val="1"/>
        <charset val="128"/>
      </rPr>
      <t>）</t>
    </r>
    <phoneticPr fontId="3"/>
  </si>
  <si>
    <t>借入金</t>
    <rPh sb="0" eb="2">
      <t>カリイレ</t>
    </rPh>
    <rPh sb="2" eb="3">
      <t>キン</t>
    </rPh>
    <phoneticPr fontId="3"/>
  </si>
  <si>
    <t>する長期借入金</t>
    <rPh sb="2" eb="4">
      <t>チョウキ</t>
    </rPh>
    <rPh sb="4" eb="6">
      <t>カリイレ</t>
    </rPh>
    <rPh sb="6" eb="7">
      <t>キン</t>
    </rPh>
    <phoneticPr fontId="3"/>
  </si>
  <si>
    <t>その他長期借入金</t>
    <rPh sb="2" eb="3">
      <t>ホカ</t>
    </rPh>
    <rPh sb="3" eb="5">
      <t>チョウキ</t>
    </rPh>
    <rPh sb="5" eb="7">
      <t>カリイレ</t>
    </rPh>
    <rPh sb="7" eb="8">
      <t>キン</t>
    </rPh>
    <phoneticPr fontId="3"/>
  </si>
  <si>
    <t>借入金合計</t>
    <rPh sb="0" eb="2">
      <t>カリイレ</t>
    </rPh>
    <rPh sb="2" eb="3">
      <t>キン</t>
    </rPh>
    <rPh sb="3" eb="4">
      <t>ゴウ</t>
    </rPh>
    <rPh sb="4" eb="5">
      <t>ケイ</t>
    </rPh>
    <phoneticPr fontId="3"/>
  </si>
  <si>
    <r>
      <t>(</t>
    </r>
    <r>
      <rPr>
        <sz val="11"/>
        <rFont val="ＭＳ 明朝"/>
        <family val="1"/>
        <charset val="128"/>
      </rPr>
      <t>3</t>
    </r>
    <r>
      <rPr>
        <sz val="11"/>
        <rFont val="ＭＳ 明朝"/>
        <family val="1"/>
        <charset val="128"/>
      </rPr>
      <t>）</t>
    </r>
    <phoneticPr fontId="3"/>
  </si>
  <si>
    <t>リース債務</t>
    <rPh sb="3" eb="5">
      <t>サイム</t>
    </rPh>
    <phoneticPr fontId="3"/>
  </si>
  <si>
    <r>
      <t>(</t>
    </r>
    <r>
      <rPr>
        <sz val="11"/>
        <rFont val="ＭＳ 明朝"/>
        <family val="1"/>
        <charset val="128"/>
      </rPr>
      <t>4</t>
    </r>
    <r>
      <rPr>
        <sz val="11"/>
        <rFont val="ＭＳ 明朝"/>
        <family val="1"/>
        <charset val="128"/>
      </rPr>
      <t>）</t>
    </r>
    <phoneticPr fontId="3"/>
  </si>
  <si>
    <t>引当金</t>
    <rPh sb="0" eb="2">
      <t>ヒキアテ</t>
    </rPh>
    <rPh sb="2" eb="3">
      <t>キン</t>
    </rPh>
    <phoneticPr fontId="3"/>
  </si>
  <si>
    <t>退職給付引当金</t>
    <rPh sb="0" eb="2">
      <t>タイショク</t>
    </rPh>
    <rPh sb="2" eb="4">
      <t>キュウフ</t>
    </rPh>
    <rPh sb="4" eb="6">
      <t>ヒキアテ</t>
    </rPh>
    <rPh sb="6" eb="7">
      <t>キン</t>
    </rPh>
    <phoneticPr fontId="3"/>
  </si>
  <si>
    <t>修繕引当金</t>
    <rPh sb="0" eb="2">
      <t>シュウゼン</t>
    </rPh>
    <rPh sb="2" eb="4">
      <t>ヒキアテ</t>
    </rPh>
    <rPh sb="4" eb="5">
      <t>キン</t>
    </rPh>
    <phoneticPr fontId="3"/>
  </si>
  <si>
    <t>ハ</t>
    <phoneticPr fontId="3"/>
  </si>
  <si>
    <t>特別修繕引当金</t>
    <rPh sb="0" eb="2">
      <t>トクベツ</t>
    </rPh>
    <rPh sb="2" eb="4">
      <t>シュウゼン</t>
    </rPh>
    <rPh sb="4" eb="6">
      <t>ヒキアテ</t>
    </rPh>
    <rPh sb="6" eb="7">
      <t>キン</t>
    </rPh>
    <phoneticPr fontId="3"/>
  </si>
  <si>
    <t>引当金合計</t>
    <rPh sb="0" eb="2">
      <t>ヒキアテ</t>
    </rPh>
    <rPh sb="2" eb="3">
      <t>キン</t>
    </rPh>
    <rPh sb="3" eb="5">
      <t>ゴウケイ</t>
    </rPh>
    <phoneticPr fontId="3"/>
  </si>
  <si>
    <r>
      <t>(</t>
    </r>
    <r>
      <rPr>
        <sz val="11"/>
        <rFont val="ＭＳ 明朝"/>
        <family val="1"/>
        <charset val="128"/>
      </rPr>
      <t>5</t>
    </r>
    <r>
      <rPr>
        <sz val="11"/>
        <rFont val="ＭＳ 明朝"/>
        <family val="1"/>
        <charset val="128"/>
      </rPr>
      <t>）</t>
    </r>
    <phoneticPr fontId="3"/>
  </si>
  <si>
    <t>その他固定負債</t>
    <rPh sb="2" eb="3">
      <t>タ</t>
    </rPh>
    <rPh sb="3" eb="5">
      <t>コテイ</t>
    </rPh>
    <rPh sb="5" eb="7">
      <t>フサイ</t>
    </rPh>
    <phoneticPr fontId="3"/>
  </si>
  <si>
    <t>固定負債合計</t>
    <rPh sb="0" eb="2">
      <t>コテイ</t>
    </rPh>
    <rPh sb="2" eb="4">
      <t>フサイ</t>
    </rPh>
    <rPh sb="4" eb="6">
      <t>ゴウケイ</t>
    </rPh>
    <phoneticPr fontId="3"/>
  </si>
  <si>
    <t>５</t>
    <phoneticPr fontId="3"/>
  </si>
  <si>
    <t>流動負債</t>
    <rPh sb="0" eb="2">
      <t>リュウドウ</t>
    </rPh>
    <rPh sb="2" eb="4">
      <t>フサイ</t>
    </rPh>
    <phoneticPr fontId="3"/>
  </si>
  <si>
    <t>一時借入金</t>
    <rPh sb="0" eb="2">
      <t>イチジ</t>
    </rPh>
    <rPh sb="2" eb="4">
      <t>カリイレ</t>
    </rPh>
    <rPh sb="4" eb="5">
      <t>キン</t>
    </rPh>
    <phoneticPr fontId="3"/>
  </si>
  <si>
    <r>
      <t>(3</t>
    </r>
    <r>
      <rPr>
        <sz val="11"/>
        <rFont val="ＭＳ 明朝"/>
        <family val="1"/>
        <charset val="128"/>
      </rPr>
      <t>）</t>
    </r>
    <phoneticPr fontId="3"/>
  </si>
  <si>
    <r>
      <t>(4</t>
    </r>
    <r>
      <rPr>
        <sz val="11"/>
        <rFont val="ＭＳ 明朝"/>
        <family val="1"/>
        <charset val="128"/>
      </rPr>
      <t>）</t>
    </r>
    <phoneticPr fontId="3"/>
  </si>
  <si>
    <r>
      <t>(5）</t>
    </r>
    <r>
      <rPr>
        <sz val="11"/>
        <rFont val="ＭＳ 明朝"/>
        <family val="1"/>
        <charset val="128"/>
      </rPr>
      <t/>
    </r>
  </si>
  <si>
    <t>未払金</t>
    <rPh sb="0" eb="1">
      <t>ミ</t>
    </rPh>
    <rPh sb="1" eb="2">
      <t>バラ</t>
    </rPh>
    <rPh sb="2" eb="3">
      <t>キン</t>
    </rPh>
    <phoneticPr fontId="3"/>
  </si>
  <si>
    <r>
      <t>(6）</t>
    </r>
    <r>
      <rPr>
        <sz val="11"/>
        <rFont val="ＭＳ 明朝"/>
        <family val="1"/>
        <charset val="128"/>
      </rPr>
      <t/>
    </r>
  </si>
  <si>
    <t>前受金</t>
    <rPh sb="0" eb="2">
      <t>マエウケ</t>
    </rPh>
    <rPh sb="2" eb="3">
      <t>キン</t>
    </rPh>
    <phoneticPr fontId="3"/>
  </si>
  <si>
    <r>
      <t>(7</t>
    </r>
    <r>
      <rPr>
        <sz val="11"/>
        <rFont val="ＭＳ 明朝"/>
        <family val="1"/>
        <charset val="128"/>
      </rPr>
      <t>）</t>
    </r>
    <phoneticPr fontId="3"/>
  </si>
  <si>
    <t>賞与引当金</t>
    <rPh sb="0" eb="2">
      <t>ショウヨ</t>
    </rPh>
    <rPh sb="2" eb="4">
      <t>ヒキアテ</t>
    </rPh>
    <rPh sb="4" eb="5">
      <t>キン</t>
    </rPh>
    <phoneticPr fontId="3"/>
  </si>
  <si>
    <t>ハ</t>
    <phoneticPr fontId="3"/>
  </si>
  <si>
    <t>ニ</t>
    <phoneticPr fontId="3"/>
  </si>
  <si>
    <r>
      <t>(8</t>
    </r>
    <r>
      <rPr>
        <sz val="11"/>
        <rFont val="ＭＳ 明朝"/>
        <family val="1"/>
        <charset val="128"/>
      </rPr>
      <t>）</t>
    </r>
    <phoneticPr fontId="3"/>
  </si>
  <si>
    <t>その他流動負債</t>
    <rPh sb="2" eb="3">
      <t>タ</t>
    </rPh>
    <rPh sb="3" eb="5">
      <t>リュウドウ</t>
    </rPh>
    <rPh sb="5" eb="7">
      <t>フサイ</t>
    </rPh>
    <phoneticPr fontId="3"/>
  </si>
  <si>
    <t>流動負債合計</t>
    <rPh sb="0" eb="2">
      <t>リュウドウ</t>
    </rPh>
    <rPh sb="2" eb="4">
      <t>フサイ</t>
    </rPh>
    <rPh sb="4" eb="6">
      <t>ゴウケイ</t>
    </rPh>
    <phoneticPr fontId="3"/>
  </si>
  <si>
    <t>６</t>
    <phoneticPr fontId="3"/>
  </si>
  <si>
    <t>繰延収益</t>
    <rPh sb="0" eb="2">
      <t>クリノ</t>
    </rPh>
    <rPh sb="2" eb="4">
      <t>シュウエキ</t>
    </rPh>
    <phoneticPr fontId="3"/>
  </si>
  <si>
    <t>長期前受金</t>
    <rPh sb="0" eb="2">
      <t>チョウキ</t>
    </rPh>
    <rPh sb="2" eb="4">
      <t>マエウケ</t>
    </rPh>
    <rPh sb="4" eb="5">
      <t>キン</t>
    </rPh>
    <phoneticPr fontId="3"/>
  </si>
  <si>
    <t>受贈財産評価額</t>
    <rPh sb="0" eb="2">
      <t>ジュゾウ</t>
    </rPh>
    <rPh sb="2" eb="4">
      <t>ザイサン</t>
    </rPh>
    <rPh sb="4" eb="7">
      <t>ヒョウカガク</t>
    </rPh>
    <phoneticPr fontId="3"/>
  </si>
  <si>
    <t>工事負担金</t>
    <rPh sb="0" eb="2">
      <t>コウジ</t>
    </rPh>
    <rPh sb="2" eb="5">
      <t>フタンキン</t>
    </rPh>
    <phoneticPr fontId="3"/>
  </si>
  <si>
    <t>分担金</t>
    <rPh sb="0" eb="3">
      <t>ブンタンキン</t>
    </rPh>
    <phoneticPr fontId="3"/>
  </si>
  <si>
    <t>二</t>
    <rPh sb="0" eb="1">
      <t>ニ</t>
    </rPh>
    <phoneticPr fontId="3"/>
  </si>
  <si>
    <t>国庫補助金</t>
    <rPh sb="0" eb="2">
      <t>コッコ</t>
    </rPh>
    <rPh sb="2" eb="5">
      <t>ホジョキン</t>
    </rPh>
    <phoneticPr fontId="3"/>
  </si>
  <si>
    <t>ホ</t>
    <phoneticPr fontId="3"/>
  </si>
  <si>
    <t>県補助金</t>
    <rPh sb="0" eb="1">
      <t>ケン</t>
    </rPh>
    <rPh sb="1" eb="4">
      <t>ホジョキン</t>
    </rPh>
    <phoneticPr fontId="3"/>
  </si>
  <si>
    <t>長期前受金合計</t>
    <rPh sb="0" eb="2">
      <t>チョウキ</t>
    </rPh>
    <rPh sb="2" eb="5">
      <t>マエウケキン</t>
    </rPh>
    <rPh sb="5" eb="6">
      <t>ゴウ</t>
    </rPh>
    <rPh sb="6" eb="7">
      <t>ケイ</t>
    </rPh>
    <phoneticPr fontId="3"/>
  </si>
  <si>
    <r>
      <t>(2</t>
    </r>
    <r>
      <rPr>
        <sz val="11"/>
        <rFont val="ＭＳ 明朝"/>
        <family val="1"/>
        <charset val="128"/>
      </rPr>
      <t>）</t>
    </r>
    <phoneticPr fontId="3"/>
  </si>
  <si>
    <t>収益化累計額</t>
    <rPh sb="0" eb="3">
      <t>シュウエキカ</t>
    </rPh>
    <rPh sb="3" eb="6">
      <t>ルイケイガク</t>
    </rPh>
    <phoneticPr fontId="3"/>
  </si>
  <si>
    <t>イ</t>
    <phoneticPr fontId="3"/>
  </si>
  <si>
    <t>ロ</t>
    <phoneticPr fontId="3"/>
  </si>
  <si>
    <t>ハ</t>
    <phoneticPr fontId="3"/>
  </si>
  <si>
    <t>長期前受金</t>
    <rPh sb="0" eb="2">
      <t>チョウキ</t>
    </rPh>
    <rPh sb="2" eb="5">
      <t>マエウケキン</t>
    </rPh>
    <phoneticPr fontId="3"/>
  </si>
  <si>
    <t>収益化累計額合計</t>
    <rPh sb="0" eb="3">
      <t>シュウエキカ</t>
    </rPh>
    <rPh sb="3" eb="6">
      <t>ルイケイガク</t>
    </rPh>
    <rPh sb="6" eb="8">
      <t>ゴウケイ</t>
    </rPh>
    <phoneticPr fontId="3"/>
  </si>
  <si>
    <t>繰延収益合計</t>
    <rPh sb="0" eb="2">
      <t>クリノ</t>
    </rPh>
    <rPh sb="2" eb="4">
      <t>シュウエキ</t>
    </rPh>
    <rPh sb="4" eb="6">
      <t>ゴウケイ</t>
    </rPh>
    <phoneticPr fontId="3"/>
  </si>
  <si>
    <t>負債合計</t>
    <rPh sb="0" eb="2">
      <t>フサイ</t>
    </rPh>
    <rPh sb="2" eb="3">
      <t>ゴウ</t>
    </rPh>
    <rPh sb="3" eb="4">
      <t>ケイ</t>
    </rPh>
    <phoneticPr fontId="3"/>
  </si>
  <si>
    <t>資　本　の　部</t>
    <rPh sb="0" eb="1">
      <t>シ</t>
    </rPh>
    <rPh sb="2" eb="3">
      <t>ホン</t>
    </rPh>
    <rPh sb="6" eb="7">
      <t>ブ</t>
    </rPh>
    <phoneticPr fontId="3"/>
  </si>
  <si>
    <t>７</t>
    <phoneticPr fontId="3"/>
  </si>
  <si>
    <t>資本金</t>
    <rPh sb="0" eb="3">
      <t>シホンキン</t>
    </rPh>
    <phoneticPr fontId="3"/>
  </si>
  <si>
    <t>(1）</t>
    <phoneticPr fontId="3"/>
  </si>
  <si>
    <t>固有資本金</t>
    <rPh sb="0" eb="2">
      <t>コユウ</t>
    </rPh>
    <rPh sb="2" eb="5">
      <t>シホンキン</t>
    </rPh>
    <phoneticPr fontId="3"/>
  </si>
  <si>
    <t>出資金</t>
    <rPh sb="0" eb="3">
      <t>シュッシキン</t>
    </rPh>
    <phoneticPr fontId="3"/>
  </si>
  <si>
    <t>組入資本金</t>
    <rPh sb="0" eb="1">
      <t>ク</t>
    </rPh>
    <rPh sb="1" eb="2">
      <t>イ</t>
    </rPh>
    <rPh sb="2" eb="5">
      <t>シホンキン</t>
    </rPh>
    <phoneticPr fontId="3"/>
  </si>
  <si>
    <t>資本金合計</t>
    <rPh sb="0" eb="3">
      <t>シホンキン</t>
    </rPh>
    <rPh sb="3" eb="4">
      <t>ゴウ</t>
    </rPh>
    <rPh sb="4" eb="5">
      <t>ケイ</t>
    </rPh>
    <phoneticPr fontId="3"/>
  </si>
  <si>
    <t>８</t>
    <phoneticPr fontId="3"/>
  </si>
  <si>
    <t>剰余金</t>
    <rPh sb="0" eb="3">
      <t>ジョウヨキン</t>
    </rPh>
    <phoneticPr fontId="3"/>
  </si>
  <si>
    <t>資本剰余金</t>
    <rPh sb="0" eb="2">
      <t>シホン</t>
    </rPh>
    <rPh sb="2" eb="5">
      <t>ジョウヨキン</t>
    </rPh>
    <phoneticPr fontId="3"/>
  </si>
  <si>
    <t>ニ</t>
    <phoneticPr fontId="3"/>
  </si>
  <si>
    <t>補助金</t>
    <rPh sb="0" eb="3">
      <t>ホジョキン</t>
    </rPh>
    <phoneticPr fontId="3"/>
  </si>
  <si>
    <t>資本剰余金合計</t>
    <rPh sb="0" eb="2">
      <t>シホン</t>
    </rPh>
    <rPh sb="2" eb="5">
      <t>ジョウヨキン</t>
    </rPh>
    <rPh sb="5" eb="7">
      <t>ゴウケイ</t>
    </rPh>
    <phoneticPr fontId="3"/>
  </si>
  <si>
    <t>利益剰余金</t>
    <rPh sb="0" eb="2">
      <t>リエキ</t>
    </rPh>
    <rPh sb="2" eb="5">
      <t>ジョウヨキン</t>
    </rPh>
    <phoneticPr fontId="3"/>
  </si>
  <si>
    <t>減債積立金</t>
    <rPh sb="0" eb="2">
      <t>ゲンサイ</t>
    </rPh>
    <rPh sb="2" eb="4">
      <t>ツミタテ</t>
    </rPh>
    <rPh sb="4" eb="5">
      <t>キン</t>
    </rPh>
    <phoneticPr fontId="3"/>
  </si>
  <si>
    <t>利益積立金</t>
    <rPh sb="0" eb="2">
      <t>リエキ</t>
    </rPh>
    <rPh sb="2" eb="4">
      <t>ツミタテ</t>
    </rPh>
    <rPh sb="4" eb="5">
      <t>キン</t>
    </rPh>
    <phoneticPr fontId="3"/>
  </si>
  <si>
    <t>建設改良積立金</t>
    <rPh sb="0" eb="2">
      <t>ケンセツ</t>
    </rPh>
    <rPh sb="2" eb="4">
      <t>カイリョウ</t>
    </rPh>
    <rPh sb="4" eb="6">
      <t>ツミタテ</t>
    </rPh>
    <rPh sb="6" eb="7">
      <t>キン</t>
    </rPh>
    <phoneticPr fontId="3"/>
  </si>
  <si>
    <t>当年度未処分利益</t>
    <rPh sb="0" eb="1">
      <t>トウ</t>
    </rPh>
    <rPh sb="1" eb="3">
      <t>ネンド</t>
    </rPh>
    <rPh sb="3" eb="6">
      <t>ミショブン</t>
    </rPh>
    <rPh sb="6" eb="8">
      <t>リエキ</t>
    </rPh>
    <phoneticPr fontId="3"/>
  </si>
  <si>
    <t>利益剰余金合計</t>
    <rPh sb="0" eb="2">
      <t>リエキ</t>
    </rPh>
    <rPh sb="2" eb="5">
      <t>ジョウヨキン</t>
    </rPh>
    <rPh sb="5" eb="7">
      <t>ゴウケイ</t>
    </rPh>
    <phoneticPr fontId="3"/>
  </si>
  <si>
    <t>剰余金合計</t>
    <rPh sb="0" eb="3">
      <t>ジョウヨキン</t>
    </rPh>
    <rPh sb="3" eb="5">
      <t>ゴウケイ</t>
    </rPh>
    <phoneticPr fontId="3"/>
  </si>
  <si>
    <t>資本合計</t>
    <rPh sb="0" eb="2">
      <t>シホン</t>
    </rPh>
    <rPh sb="2" eb="4">
      <t>ゴウケイ</t>
    </rPh>
    <phoneticPr fontId="3"/>
  </si>
  <si>
    <t>負債資本合計</t>
    <rPh sb="0" eb="2">
      <t>フサイ</t>
    </rPh>
    <rPh sb="2" eb="4">
      <t>シホン</t>
    </rPh>
    <rPh sb="4" eb="6">
      <t>ゴウケイ</t>
    </rPh>
    <phoneticPr fontId="3"/>
  </si>
  <si>
    <t>　　　</t>
    <phoneticPr fontId="3"/>
  </si>
  <si>
    <t xml:space="preserve">   イフラインとして、水道施設の建設改良及び維持管理を適正に実施するとともに、経営の合理</t>
    <phoneticPr fontId="3"/>
  </si>
  <si>
    <t xml:space="preserve">   化を図りつつ、健全な経営に努めてきました。</t>
    <phoneticPr fontId="3"/>
  </si>
  <si>
    <t>　   平成29年度の業務の実績としては、給水戸数が26,726戸となり、前年度より189戸増加しまし</t>
    <phoneticPr fontId="3"/>
  </si>
  <si>
    <t xml:space="preserve">   た。また、年間給水量（有収水量）が前年度実績に対し40,715㎥減少して6,895,014㎥となりま</t>
    <phoneticPr fontId="3"/>
  </si>
  <si>
    <t xml:space="preserve">   した。有収率は前年度実績に対し0.2％減少して86.4％となりました。</t>
    <phoneticPr fontId="3"/>
  </si>
  <si>
    <t>　   水道施設の維持管理として、又吉配水場及び神守配水場の施設の修繕を計画的に行うととも</t>
    <phoneticPr fontId="3"/>
  </si>
  <si>
    <t xml:space="preserve">   に、水質管理として、水質の実態を把握するために水質監視点検・放水等業務を実施しました。</t>
    <phoneticPr fontId="3"/>
  </si>
  <si>
    <t>　   建設改良事業としては、配水場施設更新事業により又吉配水場の流出管改良工事や機械・電</t>
    <phoneticPr fontId="3"/>
  </si>
  <si>
    <t xml:space="preserve">   気工事を実施しました。水道施設耐震化（管路）事業については、重要給水施設配水管改良工</t>
    <phoneticPr fontId="3"/>
  </si>
  <si>
    <t xml:space="preserve">   事を実施しました。また、下水管埋設に伴う配水管移設工事を実施しました。</t>
    <phoneticPr fontId="3"/>
  </si>
  <si>
    <t>　   収益的収支においては、事業収益1,272,178,325円、事業費用1,187,961,469円となり、</t>
    <phoneticPr fontId="3"/>
  </si>
  <si>
    <t xml:space="preserve">   84,216,856円の純利益を計上し、当年度未処分利益剰余金は、84,216,856円となりました。</t>
    <phoneticPr fontId="3"/>
  </si>
  <si>
    <t>　   資本的収支においては、消費税等を含んだ額で、収入総額793,200,902円、支出総額</t>
    <phoneticPr fontId="3"/>
  </si>
  <si>
    <t xml:space="preserve">   1,263,772,596円となり、差引470,571,694円の財源不足額について、当年度分消費税等資本的</t>
    <phoneticPr fontId="3"/>
  </si>
  <si>
    <t xml:space="preserve">   収支調整額、過年度分損益勘定留保資金及び当年度分損益勘定留保資金で補塡しました。</t>
    <phoneticPr fontId="3"/>
  </si>
  <si>
    <t>　   今後の事業経営に当たっては、人口減等による給水収益の減少の中、長期にわたり多額な予</t>
    <phoneticPr fontId="3"/>
  </si>
  <si>
    <t xml:space="preserve">   算を必要とする重要給水施設への管路耐震化事業、施設更新･耐震化事業の実施を進めており、</t>
    <phoneticPr fontId="3"/>
  </si>
  <si>
    <t xml:space="preserve">   より一層効率的な水道事業運営及び財源確保を図り、安定した経営基盤の確保に努めるととも</t>
    <phoneticPr fontId="3"/>
  </si>
  <si>
    <t xml:space="preserve">   に、平成29年度に策定した津島市水道事業経営戦略に基づき、進捗管理を行ってまいります。</t>
    <phoneticPr fontId="3"/>
  </si>
  <si>
    <t>事　　　　　項</t>
    <rPh sb="0" eb="1">
      <t>コト</t>
    </rPh>
    <rPh sb="6" eb="7">
      <t>コウ</t>
    </rPh>
    <phoneticPr fontId="3"/>
  </si>
  <si>
    <t>単位</t>
    <rPh sb="0" eb="2">
      <t>タンイ</t>
    </rPh>
    <phoneticPr fontId="3"/>
  </si>
  <si>
    <t>比較</t>
    <rPh sb="0" eb="1">
      <t>ヒ</t>
    </rPh>
    <rPh sb="1" eb="2">
      <t>クラ</t>
    </rPh>
    <phoneticPr fontId="3"/>
  </si>
  <si>
    <t>備　考</t>
    <rPh sb="0" eb="1">
      <t>ビ</t>
    </rPh>
    <rPh sb="2" eb="3">
      <t>コウ</t>
    </rPh>
    <phoneticPr fontId="3"/>
  </si>
  <si>
    <t>増減</t>
    <rPh sb="0" eb="1">
      <t>ゾウ</t>
    </rPh>
    <rPh sb="1" eb="2">
      <t>ゲン</t>
    </rPh>
    <phoneticPr fontId="3"/>
  </si>
  <si>
    <t>対比(％)</t>
    <rPh sb="0" eb="2">
      <t>タイヒ</t>
    </rPh>
    <phoneticPr fontId="3"/>
  </si>
  <si>
    <t>給水人口</t>
    <rPh sb="0" eb="2">
      <t>キュウスイ</t>
    </rPh>
    <rPh sb="2" eb="4">
      <t>ジンコウ</t>
    </rPh>
    <phoneticPr fontId="3"/>
  </si>
  <si>
    <t>人</t>
    <rPh sb="0" eb="1">
      <t>ヒト</t>
    </rPh>
    <phoneticPr fontId="3"/>
  </si>
  <si>
    <t>給水戸数</t>
    <rPh sb="0" eb="2">
      <t>キュウスイ</t>
    </rPh>
    <rPh sb="2" eb="4">
      <t>コスウ</t>
    </rPh>
    <phoneticPr fontId="3"/>
  </si>
  <si>
    <t>戸</t>
    <rPh sb="0" eb="1">
      <t>コ</t>
    </rPh>
    <phoneticPr fontId="3"/>
  </si>
  <si>
    <t>（単位　戸）</t>
    <rPh sb="1" eb="3">
      <t>タンイ</t>
    </rPh>
    <rPh sb="4" eb="5">
      <t>コ</t>
    </rPh>
    <phoneticPr fontId="3"/>
  </si>
  <si>
    <t>区　　分</t>
    <phoneticPr fontId="3"/>
  </si>
  <si>
    <t>平成29年度末</t>
    <rPh sb="0" eb="2">
      <t>ヘイセイ</t>
    </rPh>
    <rPh sb="4" eb="7">
      <t>ネンドマツ</t>
    </rPh>
    <phoneticPr fontId="3"/>
  </si>
  <si>
    <t>平成28年度末</t>
    <rPh sb="0" eb="2">
      <t>ヘイセイ</t>
    </rPh>
    <rPh sb="4" eb="6">
      <t>ネンド</t>
    </rPh>
    <rPh sb="6" eb="7">
      <t>マツ</t>
    </rPh>
    <phoneticPr fontId="3"/>
  </si>
  <si>
    <t>比　　　　　較</t>
    <rPh sb="0" eb="1">
      <t>ヒ</t>
    </rPh>
    <rPh sb="6" eb="7">
      <t>クラ</t>
    </rPh>
    <phoneticPr fontId="3"/>
  </si>
  <si>
    <t>用途・口径別</t>
    <rPh sb="0" eb="1">
      <t>ヨウ</t>
    </rPh>
    <rPh sb="1" eb="2">
      <t>ト</t>
    </rPh>
    <rPh sb="5" eb="6">
      <t>ベツ</t>
    </rPh>
    <phoneticPr fontId="3"/>
  </si>
  <si>
    <t>対比(％)</t>
    <rPh sb="0" eb="1">
      <t>タイ</t>
    </rPh>
    <rPh sb="1" eb="2">
      <t>ヒ</t>
    </rPh>
    <phoneticPr fontId="3"/>
  </si>
  <si>
    <t>一　般　用</t>
    <rPh sb="0" eb="1">
      <t>イチ</t>
    </rPh>
    <rPh sb="2" eb="3">
      <t>パン</t>
    </rPh>
    <rPh sb="4" eb="5">
      <t>ヨウ</t>
    </rPh>
    <phoneticPr fontId="3"/>
  </si>
  <si>
    <t>13 mm</t>
    <phoneticPr fontId="3"/>
  </si>
  <si>
    <t>20 mm</t>
    <phoneticPr fontId="3"/>
  </si>
  <si>
    <t>25 mm</t>
    <phoneticPr fontId="3"/>
  </si>
  <si>
    <t>40 mm</t>
    <phoneticPr fontId="3"/>
  </si>
  <si>
    <t>50 mm</t>
    <phoneticPr fontId="3"/>
  </si>
  <si>
    <t>75 mm</t>
    <phoneticPr fontId="3"/>
  </si>
  <si>
    <t>100 mm</t>
    <phoneticPr fontId="3"/>
  </si>
  <si>
    <t>湯屋用</t>
    <rPh sb="0" eb="1">
      <t>ユ</t>
    </rPh>
    <rPh sb="1" eb="2">
      <t>ヤ</t>
    </rPh>
    <rPh sb="2" eb="3">
      <t>ヨウ</t>
    </rPh>
    <phoneticPr fontId="3"/>
  </si>
  <si>
    <t>集合用</t>
    <rPh sb="0" eb="1">
      <t>シュウ</t>
    </rPh>
    <rPh sb="1" eb="2">
      <t>ゴウ</t>
    </rPh>
    <rPh sb="2" eb="3">
      <t>ヨウ</t>
    </rPh>
    <phoneticPr fontId="3"/>
  </si>
  <si>
    <t>合計</t>
    <rPh sb="0" eb="1">
      <t>ゴウ</t>
    </rPh>
    <rPh sb="1" eb="2">
      <t>ケイ</t>
    </rPh>
    <phoneticPr fontId="3"/>
  </si>
  <si>
    <t>区分</t>
    <rPh sb="0" eb="2">
      <t>クブン</t>
    </rPh>
    <phoneticPr fontId="3"/>
  </si>
  <si>
    <t>区　　　　　分</t>
    <rPh sb="0" eb="1">
      <t>ク</t>
    </rPh>
    <rPh sb="6" eb="7">
      <t>ブン</t>
    </rPh>
    <phoneticPr fontId="3"/>
  </si>
  <si>
    <t>平成29年度</t>
    <rPh sb="0" eb="2">
      <t>ヘイセイ</t>
    </rPh>
    <rPh sb="4" eb="6">
      <t>ネンド</t>
    </rPh>
    <phoneticPr fontId="3"/>
  </si>
  <si>
    <t>平成28年度</t>
    <rPh sb="0" eb="2">
      <t>ヘイセイ</t>
    </rPh>
    <rPh sb="4" eb="6">
      <t>ネンド</t>
    </rPh>
    <phoneticPr fontId="3"/>
  </si>
  <si>
    <t>年間配水量</t>
    <rPh sb="0" eb="2">
      <t>ネンカン</t>
    </rPh>
    <rPh sb="2" eb="4">
      <t>ハイスイ</t>
    </rPh>
    <rPh sb="4" eb="5">
      <t>リョウ</t>
    </rPh>
    <phoneticPr fontId="3"/>
  </si>
  <si>
    <t>㎥</t>
    <phoneticPr fontId="3"/>
  </si>
  <si>
    <t>１日最大配水量</t>
    <rPh sb="1" eb="2">
      <t>ニチ</t>
    </rPh>
    <rPh sb="2" eb="4">
      <t>サイダイ</t>
    </rPh>
    <rPh sb="4" eb="6">
      <t>ハイスイ</t>
    </rPh>
    <rPh sb="6" eb="7">
      <t>リョウ</t>
    </rPh>
    <phoneticPr fontId="3"/>
  </si>
  <si>
    <t>１日平均配水量</t>
    <rPh sb="1" eb="2">
      <t>ニチ</t>
    </rPh>
    <rPh sb="2" eb="4">
      <t>ヘイキン</t>
    </rPh>
    <rPh sb="4" eb="6">
      <t>ハイスイ</t>
    </rPh>
    <rPh sb="6" eb="7">
      <t>リョウ</t>
    </rPh>
    <phoneticPr fontId="3"/>
  </si>
  <si>
    <t>１日１人平均配水量</t>
    <rPh sb="1" eb="2">
      <t>ニチ</t>
    </rPh>
    <rPh sb="3" eb="4">
      <t>ニン</t>
    </rPh>
    <rPh sb="4" eb="6">
      <t>ヘイキン</t>
    </rPh>
    <rPh sb="6" eb="8">
      <t>ハイスイ</t>
    </rPh>
    <rPh sb="8" eb="9">
      <t>リョウ</t>
    </rPh>
    <phoneticPr fontId="3"/>
  </si>
  <si>
    <t>ℓ</t>
    <phoneticPr fontId="3"/>
  </si>
  <si>
    <t>年間給水量</t>
    <rPh sb="0" eb="2">
      <t>ネンカン</t>
    </rPh>
    <rPh sb="2" eb="4">
      <t>キュウスイ</t>
    </rPh>
    <rPh sb="4" eb="5">
      <t>リョウ</t>
    </rPh>
    <phoneticPr fontId="3"/>
  </si>
  <si>
    <t>１日平均給水量</t>
    <rPh sb="1" eb="2">
      <t>ニチ</t>
    </rPh>
    <rPh sb="2" eb="4">
      <t>ヘイキン</t>
    </rPh>
    <rPh sb="4" eb="6">
      <t>キュウスイ</t>
    </rPh>
    <rPh sb="6" eb="7">
      <t>リョウ</t>
    </rPh>
    <phoneticPr fontId="3"/>
  </si>
  <si>
    <t>１日１人平均給水量</t>
    <rPh sb="1" eb="2">
      <t>ニチ</t>
    </rPh>
    <rPh sb="3" eb="4">
      <t>ニン</t>
    </rPh>
    <rPh sb="4" eb="6">
      <t>ヘイキン</t>
    </rPh>
    <rPh sb="6" eb="8">
      <t>キュウスイ</t>
    </rPh>
    <rPh sb="8" eb="9">
      <t>リョウ</t>
    </rPh>
    <phoneticPr fontId="3"/>
  </si>
  <si>
    <t>有収率</t>
    <rPh sb="0" eb="1">
      <t>ユウ</t>
    </rPh>
    <rPh sb="1" eb="2">
      <t>シュウ</t>
    </rPh>
    <rPh sb="2" eb="3">
      <t>リツ</t>
    </rPh>
    <phoneticPr fontId="3"/>
  </si>
  <si>
    <t>％</t>
    <phoneticPr fontId="3"/>
  </si>
  <si>
    <t>区分</t>
    <rPh sb="0" eb="1">
      <t>ク</t>
    </rPh>
    <rPh sb="1" eb="2">
      <t>ブン</t>
    </rPh>
    <phoneticPr fontId="3"/>
  </si>
  <si>
    <t>営業収益</t>
    <phoneticPr fontId="3"/>
  </si>
  <si>
    <t>営業外収益</t>
    <phoneticPr fontId="3"/>
  </si>
  <si>
    <t>受取利息及び配当金</t>
    <rPh sb="0" eb="1">
      <t>ウ</t>
    </rPh>
    <rPh sb="1" eb="2">
      <t>ト</t>
    </rPh>
    <rPh sb="2" eb="4">
      <t>リソク</t>
    </rPh>
    <rPh sb="4" eb="5">
      <t>オヨ</t>
    </rPh>
    <rPh sb="6" eb="9">
      <t>ハイトウキン</t>
    </rPh>
    <phoneticPr fontId="3"/>
  </si>
  <si>
    <t>消費税還付金</t>
    <rPh sb="0" eb="3">
      <t>ショウヒゼイ</t>
    </rPh>
    <rPh sb="3" eb="6">
      <t>カンプキン</t>
    </rPh>
    <phoneticPr fontId="3"/>
  </si>
  <si>
    <t>長期前受金戻入</t>
  </si>
  <si>
    <t>特別利益</t>
    <phoneticPr fontId="3"/>
  </si>
  <si>
    <t>合　　　　　　　　計</t>
    <rPh sb="0" eb="1">
      <t>ゴウ</t>
    </rPh>
    <rPh sb="9" eb="10">
      <t>ケイ</t>
    </rPh>
    <phoneticPr fontId="3"/>
  </si>
  <si>
    <t>営業費用</t>
    <phoneticPr fontId="3"/>
  </si>
  <si>
    <t>営業外費用</t>
    <phoneticPr fontId="3"/>
  </si>
  <si>
    <t>支払利息及び企業債取扱諸費</t>
    <rPh sb="0" eb="2">
      <t>シハライ</t>
    </rPh>
    <rPh sb="2" eb="4">
      <t>リソク</t>
    </rPh>
    <rPh sb="4" eb="5">
      <t>オヨ</t>
    </rPh>
    <rPh sb="6" eb="8">
      <t>キギョウ</t>
    </rPh>
    <rPh sb="8" eb="9">
      <t>サイ</t>
    </rPh>
    <rPh sb="9" eb="11">
      <t>トリアツカイ</t>
    </rPh>
    <rPh sb="11" eb="12">
      <t>ショ</t>
    </rPh>
    <rPh sb="12" eb="13">
      <t>ヒ</t>
    </rPh>
    <phoneticPr fontId="3"/>
  </si>
  <si>
    <t>特別損失</t>
    <phoneticPr fontId="3"/>
  </si>
  <si>
    <t>過年度損益修正損</t>
    <rPh sb="0" eb="3">
      <t>カネンド</t>
    </rPh>
    <rPh sb="3" eb="5">
      <t>ソンエキ</t>
    </rPh>
    <rPh sb="5" eb="7">
      <t>シュウセイ</t>
    </rPh>
    <rPh sb="7" eb="8">
      <t>ソン</t>
    </rPh>
    <phoneticPr fontId="3"/>
  </si>
  <si>
    <t xml:space="preserve"> ア　業務量</t>
    <rPh sb="3" eb="5">
      <t>ギョウム</t>
    </rPh>
    <rPh sb="5" eb="6">
      <t>リョウ</t>
    </rPh>
    <phoneticPr fontId="3"/>
  </si>
  <si>
    <t>　　(ア)　給水状況</t>
    <rPh sb="6" eb="8">
      <t>キュウスイ</t>
    </rPh>
    <rPh sb="8" eb="10">
      <t>ジョウキョウ</t>
    </rPh>
    <phoneticPr fontId="3"/>
  </si>
  <si>
    <t>　　(イ)　給水戸数内訳</t>
    <rPh sb="6" eb="8">
      <t>キュウスイ</t>
    </rPh>
    <rPh sb="8" eb="10">
      <t>コスウ</t>
    </rPh>
    <rPh sb="10" eb="12">
      <t>ウチワケ</t>
    </rPh>
    <phoneticPr fontId="3"/>
  </si>
  <si>
    <t>　　(ウ)　配水量及び給水量</t>
    <phoneticPr fontId="3"/>
  </si>
  <si>
    <t>イ　事業収入に関する事項</t>
    <rPh sb="2" eb="4">
      <t>ジギョウ</t>
    </rPh>
    <rPh sb="4" eb="6">
      <t>シュウニュウ</t>
    </rPh>
    <rPh sb="7" eb="8">
      <t>カン</t>
    </rPh>
    <rPh sb="10" eb="12">
      <t>ジコウ</t>
    </rPh>
    <phoneticPr fontId="3"/>
  </si>
  <si>
    <t>　　 本市の上水道事業は、昭和31年10月に給水を開始して以来、市民生活や経済活動を支えるラ</t>
    <phoneticPr fontId="3"/>
  </si>
  <si>
    <t xml:space="preserve"> 　業　　務</t>
    <rPh sb="2" eb="3">
      <t>ギョウ</t>
    </rPh>
    <rPh sb="5" eb="6">
      <t>ム</t>
    </rPh>
    <phoneticPr fontId="3"/>
  </si>
  <si>
    <t>○　概　　況</t>
    <phoneticPr fontId="3"/>
  </si>
  <si>
    <t xml:space="preserve">  総括事項</t>
    <phoneticPr fontId="3"/>
  </si>
  <si>
    <t>ウ　事業費用に関する事項</t>
    <rPh sb="2" eb="4">
      <t>ジギョウ</t>
    </rPh>
    <rPh sb="4" eb="6">
      <t>ヒヨウ</t>
    </rPh>
    <rPh sb="7" eb="8">
      <t>カン</t>
    </rPh>
    <rPh sb="10" eb="12">
      <t>ジコウ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</si>
</sst>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quot;△ &quot;#,##0"/>
    <numFmt numFmtId="178" formatCode="#,##0\ ;&quot;△ &quot;#,##0\ "/>
    <numFmt numFmtId="179" formatCode="#,##0.0_);[Red]\(#,##0.0\)"/>
    <numFmt numFmtId="180" formatCode="#,##0.0\ ;&quot;△ &quot;#,##0.0\ "/>
    <numFmt numFmtId="181" formatCode="_ * #,##0.0_ ;_ * \-#,##0.0_ ;_ * &quot;-&quot;?_ ;_ @_ "/>
    <numFmt numFmtId="182" formatCode="0.0_);[Red]\(0.0\)"/>
  </numFmts>
  <fonts count="11">
    <font>
      <sz val="11"/>
      <name val="ＭＳ 明朝"/>
      <family val="1"/>
      <charset val="128"/>
    </font>
    <font>
      <sz val="11"/>
      <name val="ＭＳ 明朝"/>
      <family val="1"/>
      <charset val="128"/>
    </font>
    <font>
      <sz val="16"/>
      <name val="ＭＳ 明朝"/>
      <family val="1"/>
      <charset val="128"/>
    </font>
    <font>
      <sz val="6"/>
      <name val="ＭＳ 明朝"/>
      <family val="1"/>
      <charset val="128"/>
    </font>
    <font>
      <sz val="12"/>
      <name val="ＭＳ 明朝"/>
      <family val="1"/>
      <charset val="128"/>
    </font>
    <font>
      <sz val="9.5"/>
      <name val="ＭＳ 明朝"/>
      <family val="1"/>
      <charset val="128"/>
    </font>
    <font>
      <sz val="9"/>
      <color indexed="81"/>
      <name val="ＭＳ Ｐゴシック"/>
      <family val="3"/>
      <charset val="128"/>
    </font>
    <font>
      <sz val="11"/>
      <name val="ＭＳ Ｐゴシック"/>
      <family val="3"/>
      <charset val="128"/>
    </font>
    <font>
      <sz val="11"/>
      <color indexed="12"/>
      <name val="ＭＳ 明朝"/>
      <family val="1"/>
      <charset val="128"/>
    </font>
    <font>
      <sz val="11"/>
      <name val="ＭＳ Ｐ明朝"/>
      <family val="1"/>
      <charset val="128"/>
    </font>
    <font>
      <sz val="10"/>
      <name val="ＭＳ 明朝"/>
      <family val="1"/>
      <charset val="128"/>
    </font>
  </fonts>
  <fills count="2">
    <fill>
      <patternFill patternType="none"/>
    </fill>
    <fill>
      <patternFill patternType="gray125"/>
    </fill>
  </fills>
  <borders count="19">
    <border>
      <left/>
      <right/>
      <top/>
      <bottom/>
      <diagonal/>
    </border>
    <border>
      <left/>
      <right/>
      <top/>
      <bottom style="thin">
        <color indexed="64"/>
      </bottom>
      <diagonal/>
    </border>
    <border>
      <left/>
      <right/>
      <top style="thin">
        <color indexed="64"/>
      </top>
      <bottom/>
      <diagonal/>
    </border>
    <border>
      <left/>
      <right/>
      <top style="double">
        <color indexed="64"/>
      </top>
      <bottom/>
      <diagonal/>
    </border>
    <border>
      <left/>
      <right/>
      <top/>
      <bottom style="double">
        <color indexed="64"/>
      </bottom>
      <diagonal/>
    </border>
    <border>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38" fontId="7" fillId="0" borderId="0" applyFont="0" applyFill="0" applyBorder="0" applyAlignment="0" applyProtection="0"/>
  </cellStyleXfs>
  <cellXfs count="165">
    <xf numFmtId="0" fontId="0" fillId="0" borderId="0" xfId="0"/>
    <xf numFmtId="0" fontId="1" fillId="0" borderId="0" xfId="0" applyFont="1" applyAlignment="1">
      <alignment vertical="center"/>
    </xf>
    <xf numFmtId="176" fontId="1" fillId="0" borderId="0" xfId="0" applyNumberFormat="1" applyFont="1" applyAlignment="1">
      <alignment vertical="center"/>
    </xf>
    <xf numFmtId="0" fontId="1" fillId="0" borderId="0" xfId="0" applyFont="1" applyAlignment="1"/>
    <xf numFmtId="176" fontId="1" fillId="0" borderId="0" xfId="0" applyNumberFormat="1" applyFont="1" applyAlignment="1"/>
    <xf numFmtId="177" fontId="1" fillId="0" borderId="0" xfId="0" applyNumberFormat="1" applyFont="1" applyAlignment="1"/>
    <xf numFmtId="177" fontId="1" fillId="0" borderId="1" xfId="0" applyNumberFormat="1" applyFont="1" applyBorder="1" applyAlignment="1"/>
    <xf numFmtId="0" fontId="1" fillId="0" borderId="0" xfId="0" applyFont="1" applyAlignment="1">
      <alignment vertical="center"/>
    </xf>
    <xf numFmtId="49" fontId="1" fillId="0" borderId="0" xfId="0" applyNumberFormat="1" applyFont="1" applyAlignment="1"/>
    <xf numFmtId="177" fontId="1" fillId="0" borderId="0" xfId="0" applyNumberFormat="1" applyFont="1" applyBorder="1" applyAlignment="1"/>
    <xf numFmtId="177" fontId="1" fillId="0" borderId="2" xfId="0" applyNumberFormat="1" applyFont="1" applyBorder="1" applyAlignment="1"/>
    <xf numFmtId="176" fontId="1" fillId="0" borderId="3" xfId="0" applyNumberFormat="1" applyFont="1" applyBorder="1" applyAlignment="1">
      <alignment vertical="center"/>
    </xf>
    <xf numFmtId="176" fontId="1" fillId="0" borderId="0" xfId="0" applyNumberFormat="1" applyFont="1" applyBorder="1" applyAlignment="1">
      <alignment vertical="center"/>
    </xf>
    <xf numFmtId="0" fontId="2" fillId="0" borderId="0" xfId="0" applyFont="1" applyAlignment="1">
      <alignment vertical="center"/>
    </xf>
    <xf numFmtId="49" fontId="1" fillId="0" borderId="0" xfId="0" applyNumberFormat="1" applyFont="1" applyAlignment="1">
      <alignment horizontal="left"/>
    </xf>
    <xf numFmtId="0" fontId="0" fillId="0" borderId="0" xfId="0" applyFont="1" applyAlignment="1"/>
    <xf numFmtId="0" fontId="1" fillId="0" borderId="0" xfId="0" applyFont="1" applyAlignment="1">
      <alignment horizontal="distributed"/>
    </xf>
    <xf numFmtId="0" fontId="0" fillId="0" borderId="0" xfId="0" applyFont="1" applyAlignment="1">
      <alignment horizontal="distributed"/>
    </xf>
    <xf numFmtId="177" fontId="0" fillId="0" borderId="0" xfId="0" applyNumberFormat="1" applyFont="1" applyAlignment="1"/>
    <xf numFmtId="49" fontId="0" fillId="0" borderId="0" xfId="0" applyNumberFormat="1" applyFont="1" applyAlignment="1">
      <alignment horizontal="left"/>
    </xf>
    <xf numFmtId="177" fontId="1" fillId="0" borderId="4" xfId="0" applyNumberFormat="1" applyFont="1" applyBorder="1" applyAlignment="1"/>
    <xf numFmtId="49" fontId="0" fillId="0" borderId="0" xfId="0" applyNumberFormat="1" applyFont="1" applyAlignment="1"/>
    <xf numFmtId="0" fontId="0" fillId="0" borderId="0" xfId="0" applyFont="1" applyAlignment="1">
      <alignment vertical="center"/>
    </xf>
    <xf numFmtId="0" fontId="0" fillId="0" borderId="0" xfId="0" applyAlignment="1">
      <alignment vertical="center"/>
    </xf>
    <xf numFmtId="177" fontId="1" fillId="0" borderId="0" xfId="0" applyNumberFormat="1" applyFont="1" applyAlignment="1">
      <alignment vertical="center"/>
    </xf>
    <xf numFmtId="0" fontId="4" fillId="0" borderId="0" xfId="0" applyFont="1" applyAlignment="1">
      <alignment vertical="center"/>
    </xf>
    <xf numFmtId="177" fontId="1" fillId="0" borderId="5" xfId="0" applyNumberFormat="1" applyFont="1" applyBorder="1" applyAlignment="1"/>
    <xf numFmtId="0" fontId="1" fillId="0" borderId="0" xfId="0" applyFont="1" applyAlignment="1">
      <alignment horizontal="distributed" vertical="center"/>
    </xf>
    <xf numFmtId="177" fontId="1" fillId="0" borderId="0" xfId="0" applyNumberFormat="1" applyFont="1" applyBorder="1" applyAlignment="1">
      <alignment vertical="center"/>
    </xf>
    <xf numFmtId="0" fontId="8" fillId="0" borderId="0" xfId="0" applyFont="1" applyAlignment="1">
      <alignment vertical="center"/>
    </xf>
    <xf numFmtId="0" fontId="2" fillId="0" borderId="0" xfId="0" applyFont="1" applyAlignment="1">
      <alignment horizontal="justify"/>
    </xf>
    <xf numFmtId="0" fontId="1" fillId="0" borderId="0" xfId="0" applyFont="1" applyAlignment="1">
      <alignment horizontal="justify"/>
    </xf>
    <xf numFmtId="0" fontId="0" fillId="0" borderId="0" xfId="0" applyFont="1" applyAlignment="1">
      <alignment horizontal="justify"/>
    </xf>
    <xf numFmtId="0" fontId="0" fillId="0" borderId="0" xfId="0" applyFill="1"/>
    <xf numFmtId="49" fontId="0" fillId="0" borderId="0" xfId="0" applyNumberFormat="1" applyAlignment="1">
      <alignment horizontal="left" vertical="center"/>
    </xf>
    <xf numFmtId="0" fontId="0" fillId="0" borderId="9" xfId="0" applyBorder="1" applyAlignment="1">
      <alignment horizontal="distributed" vertical="center" indent="1" shrinkToFit="1"/>
    </xf>
    <xf numFmtId="0" fontId="0" fillId="0" borderId="9" xfId="0" applyBorder="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178" fontId="1" fillId="0" borderId="8" xfId="0" applyNumberFormat="1" applyFont="1" applyBorder="1" applyAlignment="1">
      <alignment vertical="center"/>
    </xf>
    <xf numFmtId="178" fontId="0" fillId="0" borderId="8" xfId="0" applyNumberFormat="1" applyBorder="1" applyAlignment="1">
      <alignment vertical="center"/>
    </xf>
    <xf numFmtId="179" fontId="0" fillId="0" borderId="8" xfId="0" applyNumberFormat="1" applyBorder="1" applyAlignment="1">
      <alignment vertical="center"/>
    </xf>
    <xf numFmtId="0" fontId="0" fillId="0" borderId="8" xfId="0" applyBorder="1" applyAlignment="1">
      <alignment vertical="center"/>
    </xf>
    <xf numFmtId="0" fontId="0" fillId="0" borderId="0" xfId="0" applyAlignment="1">
      <alignment horizontal="right" vertical="center"/>
    </xf>
    <xf numFmtId="0" fontId="0" fillId="0" borderId="6" xfId="0" applyBorder="1" applyAlignment="1">
      <alignment vertical="center"/>
    </xf>
    <xf numFmtId="0" fontId="0" fillId="0" borderId="2" xfId="0" applyBorder="1" applyAlignment="1">
      <alignment vertical="center"/>
    </xf>
    <xf numFmtId="0" fontId="0" fillId="0" borderId="2" xfId="0" applyBorder="1" applyAlignment="1"/>
    <xf numFmtId="0" fontId="0" fillId="0" borderId="2" xfId="0" applyBorder="1" applyAlignment="1">
      <alignment horizontal="right" vertical="center"/>
    </xf>
    <xf numFmtId="0" fontId="0" fillId="0" borderId="7" xfId="0" applyBorder="1" applyAlignment="1">
      <alignment vertical="center"/>
    </xf>
    <xf numFmtId="0" fontId="0" fillId="0" borderId="12" xfId="0" applyBorder="1" applyAlignment="1">
      <alignment vertical="center"/>
    </xf>
    <xf numFmtId="0" fontId="0" fillId="0" borderId="1" xfId="0" applyBorder="1" applyAlignment="1">
      <alignment vertical="center"/>
    </xf>
    <xf numFmtId="0" fontId="0" fillId="0" borderId="0" xfId="0" applyBorder="1" applyAlignment="1">
      <alignment vertical="center"/>
    </xf>
    <xf numFmtId="0" fontId="0" fillId="0" borderId="13" xfId="0" applyBorder="1" applyAlignment="1">
      <alignment vertical="center"/>
    </xf>
    <xf numFmtId="0" fontId="0" fillId="0" borderId="9" xfId="0" applyBorder="1" applyAlignment="1">
      <alignment horizontal="center" vertical="center" justifyLastLine="1"/>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58" fontId="10" fillId="0" borderId="8" xfId="0" applyNumberFormat="1" applyFont="1" applyBorder="1" applyAlignment="1">
      <alignment vertical="center"/>
    </xf>
    <xf numFmtId="180" fontId="1" fillId="0" borderId="8" xfId="0" applyNumberFormat="1" applyFont="1" applyBorder="1" applyAlignment="1">
      <alignment vertical="center"/>
    </xf>
    <xf numFmtId="180" fontId="0" fillId="0" borderId="8" xfId="0" applyNumberFormat="1" applyBorder="1" applyAlignment="1">
      <alignment vertical="center"/>
    </xf>
    <xf numFmtId="0" fontId="0" fillId="0" borderId="0" xfId="0" applyAlignment="1">
      <alignment horizontal="center" vertical="center"/>
    </xf>
    <xf numFmtId="49" fontId="1" fillId="0" borderId="0" xfId="0" applyNumberFormat="1" applyFont="1" applyAlignment="1">
      <alignment horizontal="left" vertical="center"/>
    </xf>
    <xf numFmtId="0" fontId="1" fillId="0" borderId="0" xfId="0" applyFont="1" applyBorder="1" applyAlignment="1">
      <alignment vertical="center"/>
    </xf>
    <xf numFmtId="178" fontId="1" fillId="0" borderId="0" xfId="0" applyNumberFormat="1" applyFont="1" applyBorder="1" applyAlignment="1">
      <alignment vertical="center"/>
    </xf>
    <xf numFmtId="177" fontId="1" fillId="0" borderId="7" xfId="0" applyNumberFormat="1" applyFont="1" applyBorder="1" applyAlignment="1">
      <alignment horizontal="center" vertical="center"/>
    </xf>
    <xf numFmtId="177" fontId="1" fillId="0" borderId="18" xfId="0" applyNumberFormat="1" applyFont="1" applyBorder="1" applyAlignment="1">
      <alignment horizontal="center" vertical="center"/>
    </xf>
    <xf numFmtId="177" fontId="1" fillId="0" borderId="6" xfId="0" applyNumberFormat="1" applyFont="1" applyBorder="1" applyAlignment="1">
      <alignment horizontal="distributed" vertical="center" indent="1" shrinkToFit="1"/>
    </xf>
    <xf numFmtId="178" fontId="1" fillId="0" borderId="7" xfId="0" applyNumberFormat="1" applyFont="1" applyBorder="1" applyAlignment="1">
      <alignment horizontal="distributed" vertical="center" indent="1" shrinkToFit="1"/>
    </xf>
    <xf numFmtId="0" fontId="1" fillId="0" borderId="8" xfId="0" applyFont="1" applyBorder="1" applyAlignment="1">
      <alignment horizontal="center" vertical="center" shrinkToFit="1"/>
    </xf>
    <xf numFmtId="0" fontId="1" fillId="0" borderId="6" xfId="0" applyFont="1" applyBorder="1" applyAlignment="1">
      <alignment vertical="center"/>
    </xf>
    <xf numFmtId="0" fontId="1" fillId="0" borderId="2" xfId="0" applyFont="1" applyBorder="1" applyAlignment="1">
      <alignment vertical="center"/>
    </xf>
    <xf numFmtId="0" fontId="1" fillId="0" borderId="7" xfId="0" applyFont="1" applyBorder="1" applyAlignment="1">
      <alignment vertical="center"/>
    </xf>
    <xf numFmtId="0" fontId="1" fillId="0" borderId="10" xfId="0" applyFont="1" applyBorder="1" applyAlignment="1">
      <alignment vertical="center"/>
    </xf>
    <xf numFmtId="0" fontId="1" fillId="0" borderId="16" xfId="0" applyFont="1" applyBorder="1" applyAlignment="1">
      <alignment horizontal="distributed" vertical="center"/>
    </xf>
    <xf numFmtId="0" fontId="1" fillId="0" borderId="11" xfId="0" applyFont="1" applyBorder="1" applyAlignment="1">
      <alignment vertical="center"/>
    </xf>
    <xf numFmtId="177" fontId="1" fillId="0" borderId="10" xfId="0" applyNumberFormat="1" applyFont="1" applyBorder="1" applyAlignment="1">
      <alignment vertical="center"/>
    </xf>
    <xf numFmtId="177" fontId="1" fillId="0" borderId="11" xfId="0" applyNumberFormat="1" applyFont="1" applyBorder="1" applyAlignment="1">
      <alignment vertical="center"/>
    </xf>
    <xf numFmtId="178" fontId="1" fillId="0" borderId="11" xfId="0" applyNumberFormat="1" applyFont="1" applyBorder="1" applyAlignment="1">
      <alignment vertical="center"/>
    </xf>
    <xf numFmtId="181" fontId="1" fillId="0" borderId="8" xfId="0" applyNumberFormat="1" applyFont="1" applyBorder="1" applyAlignment="1">
      <alignment vertical="center"/>
    </xf>
    <xf numFmtId="0" fontId="1" fillId="0" borderId="12" xfId="0" applyFont="1" applyBorder="1" applyAlignment="1">
      <alignment horizontal="distributed" vertical="center"/>
    </xf>
    <xf numFmtId="0" fontId="1" fillId="0" borderId="13" xfId="0" applyFont="1" applyBorder="1" applyAlignment="1">
      <alignment horizontal="distributed" vertical="center"/>
    </xf>
    <xf numFmtId="0" fontId="1" fillId="0" borderId="10" xfId="0" applyFont="1" applyBorder="1" applyAlignment="1">
      <alignment horizontal="distributed" vertical="center"/>
    </xf>
    <xf numFmtId="0" fontId="1" fillId="0" borderId="17" xfId="0" applyFont="1" applyBorder="1" applyAlignment="1">
      <alignment horizontal="distributed" vertical="center"/>
    </xf>
    <xf numFmtId="0" fontId="1" fillId="0" borderId="1" xfId="0" applyFont="1" applyBorder="1" applyAlignment="1">
      <alignment vertical="center"/>
    </xf>
    <xf numFmtId="0" fontId="1" fillId="0" borderId="18" xfId="0" applyFont="1" applyBorder="1" applyAlignment="1">
      <alignment horizontal="distributed" vertical="center"/>
    </xf>
    <xf numFmtId="0" fontId="1" fillId="0" borderId="16" xfId="0" applyFont="1" applyBorder="1" applyAlignment="1">
      <alignment vertical="center"/>
    </xf>
    <xf numFmtId="0" fontId="1" fillId="0" borderId="1" xfId="0" applyFont="1" applyBorder="1" applyAlignment="1">
      <alignment horizontal="right" vertical="center"/>
    </xf>
    <xf numFmtId="0" fontId="1" fillId="0" borderId="16" xfId="0" applyFont="1" applyBorder="1" applyAlignment="1">
      <alignment vertical="center" wrapText="1"/>
    </xf>
    <xf numFmtId="0" fontId="1" fillId="0" borderId="11" xfId="0" applyFont="1" applyBorder="1" applyAlignment="1">
      <alignment vertical="center" shrinkToFit="1"/>
    </xf>
    <xf numFmtId="182" fontId="1" fillId="0" borderId="8" xfId="0" applyNumberFormat="1" applyFont="1" applyBorder="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0" fillId="0" borderId="16" xfId="0" applyFont="1" applyBorder="1" applyAlignment="1">
      <alignment horizontal="distributed" vertical="center"/>
    </xf>
    <xf numFmtId="0" fontId="4" fillId="0" borderId="0" xfId="0" applyFont="1" applyAlignment="1">
      <alignment vertical="center"/>
    </xf>
    <xf numFmtId="0" fontId="4" fillId="0" borderId="0" xfId="0" applyFont="1" applyAlignment="1">
      <alignment horizontal="justify"/>
    </xf>
    <xf numFmtId="49" fontId="0" fillId="0" borderId="0" xfId="0" applyNumberFormat="1" applyFont="1" applyAlignment="1">
      <alignment horizontal="left"/>
    </xf>
    <xf numFmtId="0" fontId="1" fillId="0" borderId="0" xfId="0" applyFont="1" applyAlignment="1"/>
    <xf numFmtId="0" fontId="0" fillId="0" borderId="0" xfId="0" applyFont="1" applyAlignment="1">
      <alignment horizontal="distributed"/>
    </xf>
    <xf numFmtId="0" fontId="1" fillId="0" borderId="0" xfId="0" applyFont="1" applyAlignment="1">
      <alignment horizontal="distributed"/>
    </xf>
    <xf numFmtId="0" fontId="5" fillId="0" borderId="0" xfId="0" applyFont="1" applyAlignment="1">
      <alignment horizontal="distributed" wrapText="1"/>
    </xf>
    <xf numFmtId="49" fontId="1" fillId="0" borderId="0" xfId="0" applyNumberFormat="1" applyFont="1" applyAlignment="1">
      <alignment horizontal="left"/>
    </xf>
    <xf numFmtId="49" fontId="1" fillId="0" borderId="0" xfId="0" applyNumberFormat="1" applyFont="1" applyAlignment="1"/>
    <xf numFmtId="49" fontId="1" fillId="0" borderId="0" xfId="0" applyNumberFormat="1" applyFont="1" applyAlignment="1">
      <alignment horizontal="left" vertical="center"/>
    </xf>
    <xf numFmtId="0" fontId="1" fillId="0" borderId="0" xfId="0" applyFont="1" applyAlignment="1">
      <alignment vertical="center"/>
    </xf>
    <xf numFmtId="0" fontId="2" fillId="0" borderId="0" xfId="0" applyFont="1" applyAlignment="1">
      <alignment horizontal="center" vertical="center"/>
    </xf>
    <xf numFmtId="0" fontId="4" fillId="0" borderId="0" xfId="0" applyFont="1" applyAlignment="1">
      <alignment horizontal="center" vertical="center"/>
    </xf>
    <xf numFmtId="176" fontId="1" fillId="0" borderId="0" xfId="0" applyNumberFormat="1" applyFont="1" applyAlignment="1">
      <alignment horizontal="right" vertical="center"/>
    </xf>
    <xf numFmtId="0" fontId="0" fillId="0" borderId="0" xfId="0" applyAlignment="1">
      <alignment vertical="center"/>
    </xf>
    <xf numFmtId="0" fontId="0" fillId="0" borderId="0" xfId="0" applyFont="1" applyAlignment="1">
      <alignment horizontal="distributed" vertical="top"/>
    </xf>
    <xf numFmtId="0" fontId="1" fillId="0" borderId="0" xfId="0" applyFont="1" applyAlignment="1">
      <alignment horizontal="distributed" vertical="top"/>
    </xf>
    <xf numFmtId="0" fontId="4" fillId="0" borderId="0" xfId="0" applyFont="1" applyAlignment="1">
      <alignment vertical="center"/>
    </xf>
    <xf numFmtId="0" fontId="0" fillId="0" borderId="0" xfId="0" applyAlignment="1">
      <alignment horizontal="distributed"/>
    </xf>
    <xf numFmtId="0" fontId="0" fillId="0" borderId="0" xfId="0" applyFont="1" applyAlignment="1">
      <alignment vertical="top"/>
    </xf>
    <xf numFmtId="0" fontId="1" fillId="0" borderId="0" xfId="0" applyFont="1" applyAlignment="1">
      <alignment vertical="top"/>
    </xf>
    <xf numFmtId="0" fontId="0" fillId="0" borderId="0" xfId="0" applyAlignment="1">
      <alignment vertical="top"/>
    </xf>
    <xf numFmtId="49" fontId="0" fillId="0" borderId="0" xfId="0" applyNumberFormat="1" applyFont="1" applyAlignment="1">
      <alignment horizontal="left" vertical="center"/>
    </xf>
    <xf numFmtId="0" fontId="0" fillId="0" borderId="0" xfId="0" applyFont="1" applyAlignment="1"/>
    <xf numFmtId="49" fontId="0" fillId="0" borderId="0" xfId="0" applyNumberFormat="1" applyFont="1" applyAlignment="1"/>
    <xf numFmtId="0" fontId="2" fillId="0" borderId="0" xfId="0" applyFont="1" applyAlignment="1">
      <alignment vertical="center"/>
    </xf>
    <xf numFmtId="0" fontId="0" fillId="0" borderId="16" xfId="0" applyBorder="1" applyAlignment="1">
      <alignment horizontal="distributed" vertical="center"/>
    </xf>
    <xf numFmtId="0" fontId="9" fillId="0" borderId="8"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distributed" vertical="center" indent="1"/>
    </xf>
    <xf numFmtId="0" fontId="0" fillId="0" borderId="11" xfId="0" applyBorder="1" applyAlignment="1">
      <alignment horizontal="distributed" vertical="center" indent="1"/>
    </xf>
    <xf numFmtId="0" fontId="0" fillId="0" borderId="9" xfId="0" applyBorder="1" applyAlignment="1">
      <alignment horizontal="distributed" vertical="center" justifyLastLine="1"/>
    </xf>
    <xf numFmtId="0" fontId="0" fillId="0" borderId="15" xfId="0" applyBorder="1" applyAlignment="1">
      <alignment horizontal="distributed" vertical="center" justifyLastLine="1"/>
    </xf>
    <xf numFmtId="0" fontId="0" fillId="0" borderId="1" xfId="0" applyBorder="1" applyAlignment="1">
      <alignment horizontal="distributed" vertical="center"/>
    </xf>
    <xf numFmtId="0" fontId="0" fillId="0" borderId="16" xfId="0" applyBorder="1" applyAlignment="1">
      <alignment horizontal="distributed" vertical="center" indent="1"/>
    </xf>
    <xf numFmtId="0" fontId="0" fillId="0" borderId="6" xfId="0" applyBorder="1" applyAlignment="1">
      <alignment horizontal="distributed" vertical="center" indent="1"/>
    </xf>
    <xf numFmtId="0" fontId="0" fillId="0" borderId="2" xfId="0" applyBorder="1" applyAlignment="1">
      <alignment horizontal="distributed" vertical="center" indent="1"/>
    </xf>
    <xf numFmtId="0" fontId="0" fillId="0" borderId="7" xfId="0" applyBorder="1" applyAlignment="1">
      <alignment horizontal="distributed" vertical="center" indent="1"/>
    </xf>
    <xf numFmtId="0" fontId="0" fillId="0" borderId="17" xfId="0" applyBorder="1" applyAlignment="1">
      <alignment horizontal="distributed" vertical="center" indent="1"/>
    </xf>
    <xf numFmtId="0" fontId="0" fillId="0" borderId="1" xfId="0" applyBorder="1" applyAlignment="1">
      <alignment horizontal="distributed" vertical="center" indent="1"/>
    </xf>
    <xf numFmtId="0" fontId="0" fillId="0" borderId="18" xfId="0" applyBorder="1" applyAlignment="1">
      <alignment horizontal="distributed" vertical="center" indent="1"/>
    </xf>
    <xf numFmtId="0" fontId="0" fillId="0" borderId="11" xfId="0" applyBorder="1" applyAlignment="1">
      <alignment horizontal="center" vertical="center" textRotation="255"/>
    </xf>
    <xf numFmtId="0" fontId="0" fillId="0" borderId="8" xfId="0" applyBorder="1" applyAlignment="1">
      <alignment horizontal="center" vertical="center" textRotation="255"/>
    </xf>
    <xf numFmtId="0" fontId="0" fillId="0" borderId="2" xfId="0" applyBorder="1" applyAlignment="1">
      <alignment horizontal="center" vertical="center" textRotation="255"/>
    </xf>
    <xf numFmtId="0" fontId="0" fillId="0" borderId="2"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0" xfId="0" applyBorder="1" applyAlignment="1">
      <alignment horizontal="right" vertical="center"/>
    </xf>
    <xf numFmtId="0" fontId="0" fillId="0" borderId="16" xfId="0" applyBorder="1" applyAlignment="1">
      <alignment horizontal="right" vertical="center"/>
    </xf>
    <xf numFmtId="0" fontId="0" fillId="0" borderId="16" xfId="0" applyBorder="1" applyAlignment="1">
      <alignment vertical="center"/>
    </xf>
    <xf numFmtId="0" fontId="0" fillId="0" borderId="9" xfId="0" applyFont="1" applyBorder="1" applyAlignment="1">
      <alignment horizontal="center" vertical="center"/>
    </xf>
    <xf numFmtId="0" fontId="8" fillId="0" borderId="15" xfId="0" applyFont="1" applyBorder="1" applyAlignment="1">
      <alignment horizontal="center" vertical="center"/>
    </xf>
    <xf numFmtId="0" fontId="0" fillId="0" borderId="12" xfId="0" applyBorder="1" applyAlignment="1">
      <alignment horizontal="distributed" vertical="center" indent="1"/>
    </xf>
    <xf numFmtId="0" fontId="0" fillId="0" borderId="0" xfId="0" applyAlignment="1">
      <alignment horizontal="distributed" vertical="center" indent="1"/>
    </xf>
    <xf numFmtId="0" fontId="0" fillId="0" borderId="13" xfId="0" applyBorder="1" applyAlignment="1">
      <alignment horizontal="distributed" vertical="center" indent="1"/>
    </xf>
    <xf numFmtId="0" fontId="1" fillId="0" borderId="1" xfId="0" applyFont="1" applyBorder="1" applyAlignment="1">
      <alignment horizontal="right" vertical="center"/>
    </xf>
    <xf numFmtId="0" fontId="1" fillId="0" borderId="6" xfId="0" applyFont="1" applyBorder="1" applyAlignment="1">
      <alignment horizontal="distributed" vertical="center" indent="1"/>
    </xf>
    <xf numFmtId="0" fontId="1" fillId="0" borderId="2" xfId="0" applyFont="1" applyBorder="1" applyAlignment="1">
      <alignment horizontal="distributed" vertical="center" indent="1"/>
    </xf>
    <xf numFmtId="0" fontId="1" fillId="0" borderId="7" xfId="0" applyFont="1" applyBorder="1" applyAlignment="1">
      <alignment horizontal="distributed" vertical="center" indent="1"/>
    </xf>
    <xf numFmtId="0" fontId="1" fillId="0" borderId="17" xfId="0" applyFont="1" applyBorder="1" applyAlignment="1">
      <alignment horizontal="distributed" vertical="center" indent="1"/>
    </xf>
    <xf numFmtId="0" fontId="1" fillId="0" borderId="1" xfId="0" applyFont="1" applyBorder="1" applyAlignment="1">
      <alignment horizontal="distributed" vertical="center" indent="1"/>
    </xf>
    <xf numFmtId="0" fontId="1" fillId="0" borderId="18" xfId="0" applyFont="1" applyBorder="1" applyAlignment="1">
      <alignment horizontal="distributed" vertical="center" indent="1"/>
    </xf>
    <xf numFmtId="177" fontId="0" fillId="0" borderId="6" xfId="0" applyNumberFormat="1" applyFont="1" applyBorder="1" applyAlignment="1">
      <alignment horizontal="center" vertical="center"/>
    </xf>
    <xf numFmtId="177" fontId="8" fillId="0" borderId="17" xfId="0" applyNumberFormat="1" applyFont="1" applyBorder="1" applyAlignment="1">
      <alignment horizontal="center" vertical="center"/>
    </xf>
    <xf numFmtId="0" fontId="1" fillId="0" borderId="10" xfId="0" applyFont="1" applyBorder="1" applyAlignment="1">
      <alignment horizontal="distributed" vertical="center" indent="1"/>
    </xf>
    <xf numFmtId="0" fontId="1" fillId="0" borderId="16" xfId="0" applyFont="1" applyBorder="1" applyAlignment="1">
      <alignment horizontal="distributed" vertical="center" indent="1"/>
    </xf>
    <xf numFmtId="0" fontId="1" fillId="0" borderId="11" xfId="0" applyFont="1" applyBorder="1" applyAlignment="1">
      <alignment horizontal="distributed" vertical="center" indent="1"/>
    </xf>
    <xf numFmtId="0" fontId="1" fillId="0" borderId="8" xfId="0" applyFont="1" applyBorder="1" applyAlignment="1">
      <alignment horizontal="center" vertical="center"/>
    </xf>
    <xf numFmtId="177" fontId="1" fillId="0" borderId="6" xfId="0" applyNumberFormat="1" applyFont="1" applyBorder="1" applyAlignment="1">
      <alignment horizontal="center" vertical="center"/>
    </xf>
    <xf numFmtId="177" fontId="1" fillId="0" borderId="17" xfId="0" applyNumberFormat="1" applyFont="1" applyBorder="1" applyAlignment="1">
      <alignment horizontal="center" vertical="center"/>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0</xdr:rowOff>
    </xdr:from>
    <xdr:to>
      <xdr:col>10</xdr:col>
      <xdr:colOff>0</xdr:colOff>
      <xdr:row>13</xdr:row>
      <xdr:rowOff>0</xdr:rowOff>
    </xdr:to>
    <xdr:sp macro="" textlink="">
      <xdr:nvSpPr>
        <xdr:cNvPr id="2" name="Line 4"/>
        <xdr:cNvSpPr>
          <a:spLocks noChangeShapeType="1"/>
        </xdr:cNvSpPr>
      </xdr:nvSpPr>
      <xdr:spPr bwMode="auto">
        <a:xfrm flipH="1" flipV="1">
          <a:off x="0" y="2724150"/>
          <a:ext cx="203835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Q36"/>
  <sheetViews>
    <sheetView tabSelected="1" zoomScaleNormal="100" zoomScaleSheetLayoutView="100" zoomScalePageLayoutView="150" workbookViewId="0">
      <selection activeCell="U18" sqref="U18"/>
    </sheetView>
  </sheetViews>
  <sheetFormatPr defaultRowHeight="21.95" customHeight="1"/>
  <cols>
    <col min="1" max="2" width="2.125" style="1" customWidth="1"/>
    <col min="3" max="10" width="2.375" style="1" customWidth="1"/>
    <col min="11" max="11" width="3.875" style="1" customWidth="1"/>
    <col min="12" max="12" width="5.375" style="1" customWidth="1"/>
    <col min="13" max="13" width="14.625" style="2" customWidth="1"/>
    <col min="14" max="14" width="5.375" style="2" customWidth="1"/>
    <col min="15" max="15" width="14.625" style="2" customWidth="1"/>
    <col min="16" max="16" width="5.375" style="2" customWidth="1"/>
    <col min="17" max="17" width="14.625" style="2" customWidth="1"/>
    <col min="18" max="16384" width="9" style="1"/>
  </cols>
  <sheetData>
    <row r="1" spans="1:17" ht="20.100000000000001" customHeight="1">
      <c r="A1" s="104" t="s">
        <v>0</v>
      </c>
      <c r="B1" s="104"/>
      <c r="C1" s="104"/>
      <c r="D1" s="104"/>
      <c r="E1" s="104"/>
      <c r="F1" s="104"/>
      <c r="G1" s="104"/>
      <c r="H1" s="104"/>
      <c r="I1" s="104"/>
      <c r="J1" s="104"/>
      <c r="K1" s="104"/>
      <c r="L1" s="104"/>
      <c r="M1" s="104"/>
      <c r="N1" s="104"/>
      <c r="O1" s="104"/>
      <c r="P1" s="104"/>
      <c r="Q1" s="104"/>
    </row>
    <row r="2" spans="1:17" ht="12.95" customHeight="1">
      <c r="A2" s="105" t="s">
        <v>1</v>
      </c>
      <c r="B2" s="105"/>
      <c r="C2" s="105"/>
      <c r="D2" s="105"/>
      <c r="E2" s="105"/>
      <c r="F2" s="105"/>
      <c r="G2" s="105"/>
      <c r="H2" s="105"/>
      <c r="I2" s="105"/>
      <c r="J2" s="105"/>
      <c r="K2" s="105"/>
      <c r="L2" s="105"/>
      <c r="M2" s="105"/>
      <c r="N2" s="105"/>
      <c r="O2" s="105"/>
      <c r="P2" s="105"/>
      <c r="Q2" s="105"/>
    </row>
    <row r="3" spans="1:17" ht="12.95" customHeight="1">
      <c r="A3" s="105"/>
      <c r="B3" s="105"/>
      <c r="C3" s="105"/>
      <c r="D3" s="105"/>
      <c r="E3" s="105"/>
      <c r="F3" s="105"/>
      <c r="G3" s="105"/>
      <c r="H3" s="105"/>
      <c r="I3" s="105"/>
      <c r="J3" s="105"/>
      <c r="K3" s="105"/>
      <c r="L3" s="105"/>
      <c r="M3" s="105"/>
      <c r="N3" s="105"/>
      <c r="O3" s="105"/>
      <c r="P3" s="105"/>
      <c r="Q3" s="105"/>
    </row>
    <row r="4" spans="1:17" ht="15.95" customHeight="1">
      <c r="P4" s="106" t="s">
        <v>2</v>
      </c>
      <c r="Q4" s="106"/>
    </row>
    <row r="5" spans="1:17" s="3" customFormat="1" ht="21.95" customHeight="1">
      <c r="A5" s="101" t="s">
        <v>3</v>
      </c>
      <c r="B5" s="101"/>
      <c r="C5" s="98" t="s">
        <v>4</v>
      </c>
      <c r="D5" s="96"/>
      <c r="E5" s="96"/>
      <c r="F5" s="96"/>
      <c r="G5" s="96"/>
      <c r="H5" s="96"/>
      <c r="I5" s="96"/>
      <c r="J5" s="96"/>
      <c r="M5" s="4"/>
      <c r="N5" s="4"/>
      <c r="O5" s="4"/>
      <c r="P5" s="4"/>
      <c r="Q5" s="4"/>
    </row>
    <row r="6" spans="1:17" s="3" customFormat="1" ht="21.95" customHeight="1">
      <c r="B6" s="100" t="s">
        <v>5</v>
      </c>
      <c r="C6" s="96"/>
      <c r="D6" s="98" t="s">
        <v>6</v>
      </c>
      <c r="E6" s="98"/>
      <c r="F6" s="98"/>
      <c r="G6" s="98"/>
      <c r="H6" s="98"/>
      <c r="I6" s="98"/>
      <c r="J6" s="98"/>
      <c r="K6" s="98"/>
      <c r="M6" s="5">
        <v>1176194561</v>
      </c>
      <c r="N6" s="5"/>
      <c r="O6" s="5"/>
      <c r="P6" s="5"/>
      <c r="Q6" s="5"/>
    </row>
    <row r="7" spans="1:17" s="3" customFormat="1" ht="21.95" customHeight="1">
      <c r="B7" s="100" t="s">
        <v>7</v>
      </c>
      <c r="C7" s="96"/>
      <c r="D7" s="98" t="s">
        <v>8</v>
      </c>
      <c r="E7" s="98"/>
      <c r="F7" s="98"/>
      <c r="G7" s="98"/>
      <c r="H7" s="98"/>
      <c r="I7" s="98"/>
      <c r="J7" s="98"/>
      <c r="K7" s="98"/>
      <c r="M7" s="6">
        <v>5642068</v>
      </c>
      <c r="N7" s="5"/>
      <c r="O7" s="5">
        <f>SUM(M6:M7)</f>
        <v>1181836629</v>
      </c>
      <c r="P7" s="5"/>
      <c r="Q7" s="5"/>
    </row>
    <row r="8" spans="1:17" s="3" customFormat="1" ht="21.95" customHeight="1">
      <c r="A8" s="101" t="s">
        <v>9</v>
      </c>
      <c r="B8" s="101"/>
      <c r="C8" s="98" t="s">
        <v>10</v>
      </c>
      <c r="D8" s="96"/>
      <c r="E8" s="96"/>
      <c r="F8" s="96"/>
      <c r="G8" s="96"/>
      <c r="H8" s="96"/>
      <c r="I8" s="96"/>
      <c r="J8" s="96"/>
      <c r="M8" s="5"/>
      <c r="N8" s="5"/>
      <c r="O8" s="5"/>
      <c r="P8" s="5"/>
      <c r="Q8" s="5"/>
    </row>
    <row r="9" spans="1:17" s="3" customFormat="1" ht="21.95" customHeight="1">
      <c r="B9" s="100" t="s">
        <v>11</v>
      </c>
      <c r="C9" s="96"/>
      <c r="D9" s="98" t="s">
        <v>12</v>
      </c>
      <c r="E9" s="98"/>
      <c r="F9" s="98"/>
      <c r="G9" s="98"/>
      <c r="H9" s="98"/>
      <c r="I9" s="98"/>
      <c r="J9" s="98"/>
      <c r="K9" s="98"/>
      <c r="M9" s="5">
        <v>497092444</v>
      </c>
      <c r="N9" s="5"/>
      <c r="O9" s="5"/>
      <c r="P9" s="5"/>
      <c r="Q9" s="5"/>
    </row>
    <row r="10" spans="1:17" s="3" customFormat="1" ht="21.95" customHeight="1">
      <c r="B10" s="100" t="s">
        <v>7</v>
      </c>
      <c r="C10" s="96"/>
      <c r="D10" s="98" t="s">
        <v>13</v>
      </c>
      <c r="E10" s="98"/>
      <c r="F10" s="98"/>
      <c r="G10" s="98"/>
      <c r="H10" s="98"/>
      <c r="I10" s="98"/>
      <c r="J10" s="98"/>
      <c r="K10" s="98"/>
      <c r="M10" s="5">
        <v>210653085</v>
      </c>
      <c r="N10" s="5"/>
      <c r="O10" s="5"/>
      <c r="P10" s="5"/>
      <c r="Q10" s="5"/>
    </row>
    <row r="11" spans="1:17" s="3" customFormat="1" ht="21.95" customHeight="1">
      <c r="B11" s="100" t="s">
        <v>14</v>
      </c>
      <c r="C11" s="96"/>
      <c r="D11" s="98" t="s">
        <v>15</v>
      </c>
      <c r="E11" s="98"/>
      <c r="F11" s="98"/>
      <c r="G11" s="98"/>
      <c r="H11" s="98"/>
      <c r="I11" s="98"/>
      <c r="J11" s="98"/>
      <c r="K11" s="98"/>
      <c r="M11" s="5">
        <v>52209073</v>
      </c>
      <c r="N11" s="5"/>
      <c r="O11" s="5"/>
      <c r="P11" s="5"/>
      <c r="Q11" s="5"/>
    </row>
    <row r="12" spans="1:17" s="3" customFormat="1" ht="21.95" customHeight="1">
      <c r="B12" s="100" t="s">
        <v>16</v>
      </c>
      <c r="C12" s="96"/>
      <c r="D12" s="98" t="s">
        <v>17</v>
      </c>
      <c r="E12" s="98"/>
      <c r="F12" s="98"/>
      <c r="G12" s="98"/>
      <c r="H12" s="98"/>
      <c r="I12" s="98"/>
      <c r="J12" s="98"/>
      <c r="K12" s="98"/>
      <c r="M12" s="5">
        <v>111038312</v>
      </c>
      <c r="N12" s="5"/>
      <c r="O12" s="5"/>
      <c r="P12" s="5"/>
      <c r="Q12" s="5"/>
    </row>
    <row r="13" spans="1:17" s="3" customFormat="1" ht="21.95" customHeight="1">
      <c r="B13" s="100" t="s">
        <v>18</v>
      </c>
      <c r="C13" s="96"/>
      <c r="D13" s="98" t="s">
        <v>19</v>
      </c>
      <c r="E13" s="98"/>
      <c r="F13" s="98"/>
      <c r="G13" s="98"/>
      <c r="H13" s="98"/>
      <c r="I13" s="98"/>
      <c r="J13" s="98"/>
      <c r="K13" s="98"/>
      <c r="M13" s="5">
        <v>239122856</v>
      </c>
      <c r="N13" s="5"/>
      <c r="O13" s="5"/>
      <c r="P13" s="5"/>
      <c r="Q13" s="5"/>
    </row>
    <row r="14" spans="1:17" s="3" customFormat="1" ht="21.95" customHeight="1">
      <c r="B14" s="100" t="s">
        <v>20</v>
      </c>
      <c r="C14" s="96"/>
      <c r="D14" s="98" t="s">
        <v>21</v>
      </c>
      <c r="E14" s="98"/>
      <c r="F14" s="98"/>
      <c r="G14" s="98"/>
      <c r="H14" s="98"/>
      <c r="I14" s="98"/>
      <c r="J14" s="98"/>
      <c r="K14" s="98"/>
      <c r="M14" s="5">
        <v>43357917</v>
      </c>
      <c r="N14" s="5"/>
      <c r="O14" s="5"/>
      <c r="P14" s="5"/>
      <c r="Q14" s="5"/>
    </row>
    <row r="15" spans="1:17" s="3" customFormat="1" ht="21.95" customHeight="1">
      <c r="B15" s="100" t="s">
        <v>22</v>
      </c>
      <c r="C15" s="96"/>
      <c r="D15" s="98" t="s">
        <v>23</v>
      </c>
      <c r="E15" s="98"/>
      <c r="F15" s="98"/>
      <c r="G15" s="98"/>
      <c r="H15" s="98"/>
      <c r="I15" s="98"/>
      <c r="J15" s="98"/>
      <c r="K15" s="98"/>
      <c r="M15" s="6">
        <v>0</v>
      </c>
      <c r="N15" s="5"/>
      <c r="O15" s="6">
        <f>SUM(M9:M15)</f>
        <v>1153473687</v>
      </c>
      <c r="P15" s="5"/>
      <c r="Q15" s="5"/>
    </row>
    <row r="16" spans="1:17" s="3" customFormat="1" ht="21.95" customHeight="1">
      <c r="D16" s="98" t="s">
        <v>24</v>
      </c>
      <c r="E16" s="98"/>
      <c r="F16" s="98"/>
      <c r="G16" s="98"/>
      <c r="H16" s="98"/>
      <c r="I16" s="98"/>
      <c r="J16" s="98"/>
      <c r="K16" s="98"/>
      <c r="M16" s="5"/>
      <c r="N16" s="5"/>
      <c r="O16" s="5"/>
      <c r="P16" s="5"/>
      <c r="Q16" s="5">
        <f>O7-O15</f>
        <v>28362942</v>
      </c>
    </row>
    <row r="17" spans="1:17" s="3" customFormat="1" ht="21.95" customHeight="1">
      <c r="A17" s="101" t="s">
        <v>25</v>
      </c>
      <c r="B17" s="101"/>
      <c r="C17" s="98" t="s">
        <v>26</v>
      </c>
      <c r="D17" s="96"/>
      <c r="E17" s="96"/>
      <c r="F17" s="96"/>
      <c r="G17" s="96"/>
      <c r="H17" s="96"/>
      <c r="I17" s="96"/>
      <c r="J17" s="96"/>
      <c r="M17" s="5"/>
      <c r="N17" s="5"/>
      <c r="O17" s="5"/>
      <c r="P17" s="5"/>
      <c r="Q17" s="5"/>
    </row>
    <row r="18" spans="1:17" s="3" customFormat="1" ht="21.95" customHeight="1">
      <c r="B18" s="100" t="s">
        <v>11</v>
      </c>
      <c r="C18" s="96"/>
      <c r="D18" s="98" t="s">
        <v>27</v>
      </c>
      <c r="E18" s="98"/>
      <c r="F18" s="98"/>
      <c r="G18" s="98"/>
      <c r="H18" s="98"/>
      <c r="I18" s="98"/>
      <c r="J18" s="98"/>
      <c r="K18" s="98"/>
      <c r="M18" s="5">
        <v>139060</v>
      </c>
      <c r="N18" s="5"/>
      <c r="O18" s="5"/>
      <c r="P18" s="5"/>
      <c r="Q18" s="5"/>
    </row>
    <row r="19" spans="1:17" s="3" customFormat="1" ht="21.95" customHeight="1">
      <c r="B19" s="100" t="s">
        <v>7</v>
      </c>
      <c r="C19" s="96"/>
      <c r="D19" s="97" t="s">
        <v>28</v>
      </c>
      <c r="E19" s="98"/>
      <c r="F19" s="98"/>
      <c r="G19" s="98"/>
      <c r="H19" s="98"/>
      <c r="I19" s="98"/>
      <c r="J19" s="98"/>
      <c r="K19" s="98"/>
      <c r="M19" s="5">
        <v>560000</v>
      </c>
      <c r="N19" s="5"/>
      <c r="O19" s="5"/>
      <c r="P19" s="5"/>
      <c r="Q19" s="5"/>
    </row>
    <row r="20" spans="1:17" s="3" customFormat="1" ht="21.95" customHeight="1">
      <c r="B20" s="95" t="s">
        <v>29</v>
      </c>
      <c r="C20" s="96"/>
      <c r="D20" s="97" t="s">
        <v>30</v>
      </c>
      <c r="E20" s="98"/>
      <c r="F20" s="98"/>
      <c r="G20" s="98"/>
      <c r="H20" s="98"/>
      <c r="I20" s="98"/>
      <c r="J20" s="98"/>
      <c r="K20" s="98"/>
      <c r="M20" s="5">
        <v>88079056</v>
      </c>
      <c r="N20" s="5"/>
      <c r="O20" s="5"/>
      <c r="P20" s="5"/>
      <c r="Q20" s="5"/>
    </row>
    <row r="21" spans="1:17" s="3" customFormat="1" ht="21.95" customHeight="1">
      <c r="B21" s="95" t="s">
        <v>31</v>
      </c>
      <c r="C21" s="96"/>
      <c r="D21" s="98" t="s">
        <v>32</v>
      </c>
      <c r="E21" s="98"/>
      <c r="F21" s="98"/>
      <c r="G21" s="98"/>
      <c r="H21" s="98"/>
      <c r="I21" s="98"/>
      <c r="J21" s="98"/>
      <c r="K21" s="98"/>
      <c r="M21" s="6">
        <v>1563580</v>
      </c>
      <c r="N21" s="5"/>
      <c r="O21" s="5">
        <f>SUM(M18:M21)</f>
        <v>90341696</v>
      </c>
      <c r="P21" s="5"/>
      <c r="Q21" s="5"/>
    </row>
    <row r="22" spans="1:17" s="3" customFormat="1" ht="21.95" customHeight="1">
      <c r="A22" s="101" t="s">
        <v>33</v>
      </c>
      <c r="B22" s="101"/>
      <c r="C22" s="98" t="s">
        <v>34</v>
      </c>
      <c r="D22" s="98"/>
      <c r="E22" s="98"/>
      <c r="F22" s="98"/>
      <c r="G22" s="98"/>
      <c r="H22" s="98"/>
      <c r="I22" s="98"/>
      <c r="J22" s="98"/>
      <c r="M22" s="5"/>
      <c r="N22" s="5"/>
      <c r="O22" s="5"/>
      <c r="P22" s="5"/>
      <c r="Q22" s="5"/>
    </row>
    <row r="23" spans="1:17" s="3" customFormat="1" ht="32.1" customHeight="1">
      <c r="B23" s="102" t="s">
        <v>11</v>
      </c>
      <c r="C23" s="103"/>
      <c r="D23" s="97" t="s">
        <v>35</v>
      </c>
      <c r="E23" s="98"/>
      <c r="F23" s="98"/>
      <c r="G23" s="98"/>
      <c r="H23" s="98"/>
      <c r="I23" s="98"/>
      <c r="J23" s="98"/>
      <c r="K23" s="98"/>
      <c r="M23" s="5">
        <v>34487593</v>
      </c>
      <c r="N23" s="5"/>
      <c r="O23" s="5"/>
      <c r="P23" s="5"/>
      <c r="Q23" s="5"/>
    </row>
    <row r="24" spans="1:17" s="3" customFormat="1" ht="21.95" customHeight="1">
      <c r="B24" s="100" t="s">
        <v>7</v>
      </c>
      <c r="C24" s="96"/>
      <c r="D24" s="98" t="s">
        <v>36</v>
      </c>
      <c r="E24" s="98"/>
      <c r="F24" s="98"/>
      <c r="G24" s="98"/>
      <c r="H24" s="98"/>
      <c r="I24" s="98"/>
      <c r="J24" s="98"/>
      <c r="K24" s="98"/>
      <c r="M24" s="6">
        <v>189</v>
      </c>
      <c r="N24" s="5"/>
      <c r="O24" s="6">
        <f>SUM(M23:M24)</f>
        <v>34487782</v>
      </c>
      <c r="P24" s="5"/>
      <c r="Q24" s="6">
        <f>O21-O24</f>
        <v>55853914</v>
      </c>
    </row>
    <row r="25" spans="1:17" s="3" customFormat="1" ht="21.95" customHeight="1">
      <c r="D25" s="98" t="s">
        <v>37</v>
      </c>
      <c r="E25" s="98"/>
      <c r="F25" s="98"/>
      <c r="G25" s="98"/>
      <c r="H25" s="98"/>
      <c r="I25" s="98"/>
      <c r="J25" s="98"/>
      <c r="K25" s="98"/>
      <c r="M25" s="5"/>
      <c r="N25" s="5"/>
      <c r="O25" s="5"/>
      <c r="P25" s="5"/>
      <c r="Q25" s="5">
        <f>Q16+Q24</f>
        <v>84216856</v>
      </c>
    </row>
    <row r="26" spans="1:17" s="3" customFormat="1" ht="21.95" customHeight="1">
      <c r="A26" s="101" t="s">
        <v>38</v>
      </c>
      <c r="B26" s="101"/>
      <c r="C26" s="98" t="s">
        <v>39</v>
      </c>
      <c r="D26" s="98"/>
      <c r="E26" s="98"/>
      <c r="F26" s="98"/>
      <c r="G26" s="98"/>
      <c r="H26" s="98"/>
      <c r="I26" s="98"/>
      <c r="J26" s="98"/>
      <c r="M26" s="5"/>
      <c r="N26" s="5"/>
      <c r="O26" s="5"/>
      <c r="P26" s="5"/>
      <c r="Q26" s="5"/>
    </row>
    <row r="27" spans="1:17" s="3" customFormat="1" ht="21.95" customHeight="1">
      <c r="B27" s="100" t="s">
        <v>11</v>
      </c>
      <c r="C27" s="96"/>
      <c r="D27" s="98" t="s">
        <v>40</v>
      </c>
      <c r="E27" s="98"/>
      <c r="F27" s="98"/>
      <c r="G27" s="98"/>
      <c r="H27" s="98"/>
      <c r="I27" s="98"/>
      <c r="J27" s="98"/>
      <c r="K27" s="98"/>
      <c r="M27" s="6">
        <v>0</v>
      </c>
      <c r="N27" s="5"/>
      <c r="O27" s="5">
        <f>SUM(M27)</f>
        <v>0</v>
      </c>
      <c r="P27" s="5"/>
      <c r="Q27" s="5"/>
    </row>
    <row r="28" spans="1:17" s="3" customFormat="1" ht="21.95" customHeight="1">
      <c r="A28" s="101" t="s">
        <v>41</v>
      </c>
      <c r="B28" s="101"/>
      <c r="C28" s="98" t="s">
        <v>42</v>
      </c>
      <c r="D28" s="96"/>
      <c r="E28" s="96"/>
      <c r="F28" s="96"/>
      <c r="G28" s="96"/>
      <c r="H28" s="96"/>
      <c r="I28" s="96"/>
      <c r="J28" s="96"/>
      <c r="M28" s="5"/>
      <c r="N28" s="5"/>
      <c r="O28" s="5"/>
      <c r="P28" s="5"/>
      <c r="Q28" s="5"/>
    </row>
    <row r="29" spans="1:17" s="3" customFormat="1" ht="21.95" customHeight="1">
      <c r="A29" s="8"/>
      <c r="B29" s="100" t="s">
        <v>11</v>
      </c>
      <c r="C29" s="96"/>
      <c r="D29" s="98" t="s">
        <v>43</v>
      </c>
      <c r="E29" s="98"/>
      <c r="F29" s="98"/>
      <c r="G29" s="98"/>
      <c r="H29" s="98"/>
      <c r="I29" s="98"/>
      <c r="J29" s="98"/>
      <c r="K29" s="98"/>
      <c r="M29" s="5">
        <v>0</v>
      </c>
      <c r="N29" s="5"/>
      <c r="O29" s="5"/>
      <c r="P29" s="5"/>
      <c r="Q29" s="5"/>
    </row>
    <row r="30" spans="1:17" s="3" customFormat="1" ht="21.95" customHeight="1">
      <c r="B30" s="95" t="s">
        <v>44</v>
      </c>
      <c r="C30" s="96"/>
      <c r="D30" s="97" t="s">
        <v>45</v>
      </c>
      <c r="E30" s="98"/>
      <c r="F30" s="98"/>
      <c r="G30" s="98"/>
      <c r="H30" s="98"/>
      <c r="I30" s="98"/>
      <c r="J30" s="98"/>
      <c r="K30" s="98"/>
      <c r="M30" s="6">
        <v>0</v>
      </c>
      <c r="N30" s="5"/>
      <c r="O30" s="6">
        <f>SUM(M29:M30)</f>
        <v>0</v>
      </c>
      <c r="P30" s="5"/>
      <c r="Q30" s="6">
        <f>O27-O30</f>
        <v>0</v>
      </c>
    </row>
    <row r="31" spans="1:17" s="3" customFormat="1" ht="21.95" customHeight="1">
      <c r="D31" s="98" t="s">
        <v>46</v>
      </c>
      <c r="E31" s="98"/>
      <c r="F31" s="98"/>
      <c r="G31" s="98"/>
      <c r="H31" s="98"/>
      <c r="I31" s="98"/>
      <c r="J31" s="98"/>
      <c r="K31" s="98"/>
      <c r="M31" s="5"/>
      <c r="N31" s="5"/>
      <c r="O31" s="5"/>
      <c r="P31" s="5"/>
      <c r="Q31" s="5">
        <f>Q16+Q24+Q30</f>
        <v>84216856</v>
      </c>
    </row>
    <row r="32" spans="1:17" s="3" customFormat="1" ht="21.95" customHeight="1">
      <c r="D32" s="3" t="s">
        <v>47</v>
      </c>
      <c r="M32" s="5"/>
      <c r="N32" s="5"/>
      <c r="O32" s="5"/>
      <c r="P32" s="5"/>
      <c r="Q32" s="9"/>
    </row>
    <row r="33" spans="4:17" s="3" customFormat="1" ht="30" customHeight="1">
      <c r="D33" s="99" t="s">
        <v>48</v>
      </c>
      <c r="E33" s="99"/>
      <c r="F33" s="99"/>
      <c r="G33" s="99"/>
      <c r="H33" s="99"/>
      <c r="I33" s="99"/>
      <c r="J33" s="99"/>
      <c r="K33" s="99"/>
      <c r="M33" s="5"/>
      <c r="N33" s="5"/>
      <c r="O33" s="5"/>
      <c r="P33" s="5"/>
      <c r="Q33" s="9">
        <v>0</v>
      </c>
    </row>
    <row r="34" spans="4:17" s="3" customFormat="1" ht="30" customHeight="1" thickBot="1">
      <c r="D34" s="98" t="s">
        <v>49</v>
      </c>
      <c r="E34" s="98"/>
      <c r="F34" s="98"/>
      <c r="G34" s="98"/>
      <c r="H34" s="98"/>
      <c r="I34" s="98"/>
      <c r="J34" s="98"/>
      <c r="K34" s="98"/>
      <c r="M34" s="5"/>
      <c r="N34" s="5"/>
      <c r="O34" s="5"/>
      <c r="P34" s="5"/>
      <c r="Q34" s="10">
        <f>Q31+Q32+Q33</f>
        <v>84216856</v>
      </c>
    </row>
    <row r="35" spans="4:17" ht="21.95" customHeight="1" thickTop="1">
      <c r="Q35" s="11"/>
    </row>
    <row r="36" spans="4:17" ht="21.95" customHeight="1">
      <c r="Q36" s="12"/>
    </row>
  </sheetData>
  <mergeCells count="56">
    <mergeCell ref="B6:C6"/>
    <mergeCell ref="D6:K6"/>
    <mergeCell ref="A1:Q1"/>
    <mergeCell ref="A2:Q3"/>
    <mergeCell ref="P4:Q4"/>
    <mergeCell ref="A5:B5"/>
    <mergeCell ref="C5:J5"/>
    <mergeCell ref="B7:C7"/>
    <mergeCell ref="D7:K7"/>
    <mergeCell ref="A8:B8"/>
    <mergeCell ref="C8:J8"/>
    <mergeCell ref="B9:C9"/>
    <mergeCell ref="D9:K9"/>
    <mergeCell ref="B10:C10"/>
    <mergeCell ref="D10:K10"/>
    <mergeCell ref="B11:C11"/>
    <mergeCell ref="D11:K11"/>
    <mergeCell ref="B12:C12"/>
    <mergeCell ref="D12:K12"/>
    <mergeCell ref="B19:C19"/>
    <mergeCell ref="D19:K19"/>
    <mergeCell ref="B13:C13"/>
    <mergeCell ref="D13:K13"/>
    <mergeCell ref="B14:C14"/>
    <mergeCell ref="D14:K14"/>
    <mergeCell ref="B15:C15"/>
    <mergeCell ref="D15:K15"/>
    <mergeCell ref="D16:K16"/>
    <mergeCell ref="A17:B17"/>
    <mergeCell ref="C17:J17"/>
    <mergeCell ref="B18:C18"/>
    <mergeCell ref="D18:K18"/>
    <mergeCell ref="A26:B26"/>
    <mergeCell ref="C26:J26"/>
    <mergeCell ref="B20:C20"/>
    <mergeCell ref="D20:K20"/>
    <mergeCell ref="B21:C21"/>
    <mergeCell ref="D21:K21"/>
    <mergeCell ref="A22:B22"/>
    <mergeCell ref="C22:J22"/>
    <mergeCell ref="B23:C23"/>
    <mergeCell ref="D23:K23"/>
    <mergeCell ref="B24:C24"/>
    <mergeCell ref="D24:K24"/>
    <mergeCell ref="D25:K25"/>
    <mergeCell ref="B27:C27"/>
    <mergeCell ref="D27:K27"/>
    <mergeCell ref="A28:B28"/>
    <mergeCell ref="C28:J28"/>
    <mergeCell ref="B29:C29"/>
    <mergeCell ref="D29:K29"/>
    <mergeCell ref="B30:C30"/>
    <mergeCell ref="D30:K30"/>
    <mergeCell ref="D31:K31"/>
    <mergeCell ref="D33:K33"/>
    <mergeCell ref="D34:K34"/>
  </mergeCells>
  <phoneticPr fontId="3"/>
  <pageMargins left="0.78740157480314965" right="0.78740157480314965" top="1.1811023622047245" bottom="0.78740157480314965" header="0.39370078740157483" footer="0.39370078740157483"/>
  <pageSetup paperSize="9" firstPageNumber="5" orientation="portrait" useFirstPageNumber="1" r:id="rId1"/>
  <headerFooter alignWithMargins="0">
    <oddFooter xml:space="preserve">&amp;C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3"/>
  </sheetPr>
  <dimension ref="A1:T186"/>
  <sheetViews>
    <sheetView zoomScaleNormal="100" zoomScaleSheetLayoutView="100" zoomScalePageLayoutView="150" workbookViewId="0">
      <selection activeCell="Y7" sqref="Y7"/>
    </sheetView>
  </sheetViews>
  <sheetFormatPr defaultRowHeight="18" customHeight="1"/>
  <cols>
    <col min="1" max="1" width="0.625" style="1" customWidth="1"/>
    <col min="2" max="2" width="1.375" style="1" customWidth="1"/>
    <col min="3" max="3" width="2.125" style="1" customWidth="1"/>
    <col min="4" max="4" width="0.5" style="1" customWidth="1"/>
    <col min="5" max="5" width="1.625" style="1" customWidth="1"/>
    <col min="6" max="10" width="1.875" style="1" customWidth="1"/>
    <col min="11" max="11" width="5.875" style="1" customWidth="1"/>
    <col min="12" max="12" width="0.375" style="1" customWidth="1"/>
    <col min="13" max="13" width="17" style="1" customWidth="1"/>
    <col min="14" max="14" width="0.375" style="1" customWidth="1"/>
    <col min="15" max="15" width="17" style="1" customWidth="1"/>
    <col min="16" max="16" width="0.375" style="1" customWidth="1"/>
    <col min="17" max="17" width="17" style="1" customWidth="1"/>
    <col min="18" max="18" width="0.625" style="1" customWidth="1"/>
    <col min="19" max="19" width="14.125" style="1" customWidth="1"/>
    <col min="20" max="20" width="0.625" style="1" customWidth="1"/>
    <col min="21" max="16384" width="9" style="1"/>
  </cols>
  <sheetData>
    <row r="1" spans="1:19" s="13" customFormat="1" ht="20.100000000000001" customHeight="1">
      <c r="A1" s="104" t="s">
        <v>50</v>
      </c>
      <c r="B1" s="104"/>
      <c r="C1" s="104"/>
      <c r="D1" s="104"/>
      <c r="E1" s="104"/>
      <c r="F1" s="104"/>
      <c r="G1" s="104"/>
      <c r="H1" s="104"/>
      <c r="I1" s="104"/>
      <c r="J1" s="104"/>
      <c r="K1" s="104"/>
      <c r="L1" s="104"/>
      <c r="M1" s="104"/>
      <c r="N1" s="118"/>
      <c r="O1" s="118"/>
      <c r="P1" s="118"/>
      <c r="Q1" s="118"/>
      <c r="R1" s="118"/>
      <c r="S1" s="118"/>
    </row>
    <row r="2" spans="1:19" ht="20.100000000000001" customHeight="1">
      <c r="A2" s="105" t="s">
        <v>51</v>
      </c>
      <c r="B2" s="105"/>
      <c r="C2" s="105"/>
      <c r="D2" s="105"/>
      <c r="E2" s="105"/>
      <c r="F2" s="105"/>
      <c r="G2" s="105"/>
      <c r="H2" s="105"/>
      <c r="I2" s="105"/>
      <c r="J2" s="105"/>
      <c r="K2" s="105"/>
      <c r="L2" s="105"/>
      <c r="M2" s="105"/>
      <c r="N2" s="105"/>
      <c r="O2" s="105"/>
      <c r="P2" s="105"/>
      <c r="Q2" s="105"/>
      <c r="R2" s="105"/>
      <c r="S2" s="105"/>
    </row>
    <row r="3" spans="1:19" ht="20.100000000000001" customHeight="1">
      <c r="A3" s="105"/>
      <c r="B3" s="105"/>
      <c r="C3" s="105"/>
      <c r="D3" s="105"/>
      <c r="E3" s="105"/>
      <c r="F3" s="105"/>
      <c r="G3" s="105"/>
      <c r="H3" s="105"/>
      <c r="I3" s="105"/>
      <c r="J3" s="105"/>
      <c r="K3" s="105"/>
      <c r="L3" s="105"/>
      <c r="M3" s="105"/>
      <c r="N3" s="105"/>
      <c r="O3" s="105"/>
      <c r="P3" s="105"/>
      <c r="Q3" s="105"/>
      <c r="R3" s="105"/>
      <c r="S3" s="105"/>
    </row>
    <row r="4" spans="1:19" ht="20.100000000000001" customHeight="1">
      <c r="R4" s="106" t="s">
        <v>2</v>
      </c>
      <c r="S4" s="106"/>
    </row>
    <row r="5" spans="1:19" ht="20.100000000000001" customHeight="1">
      <c r="A5" s="105" t="s">
        <v>52</v>
      </c>
      <c r="B5" s="105"/>
      <c r="C5" s="105"/>
      <c r="D5" s="105"/>
      <c r="E5" s="105"/>
      <c r="F5" s="105"/>
      <c r="G5" s="105"/>
      <c r="H5" s="105"/>
      <c r="I5" s="105"/>
      <c r="J5" s="105"/>
      <c r="K5" s="105"/>
      <c r="L5" s="105"/>
      <c r="M5" s="105"/>
      <c r="N5" s="110"/>
      <c r="O5" s="110"/>
      <c r="P5" s="110"/>
      <c r="Q5" s="110"/>
      <c r="R5" s="110"/>
      <c r="S5" s="110"/>
    </row>
    <row r="6" spans="1:19" s="3" customFormat="1" ht="18" customHeight="1">
      <c r="A6" s="8" t="s">
        <v>53</v>
      </c>
      <c r="C6" s="98" t="s">
        <v>54</v>
      </c>
      <c r="D6" s="98"/>
      <c r="E6" s="98"/>
      <c r="F6" s="98"/>
      <c r="G6" s="98"/>
      <c r="H6" s="98"/>
      <c r="I6" s="98"/>
      <c r="J6" s="98"/>
    </row>
    <row r="7" spans="1:19" s="3" customFormat="1" ht="18" customHeight="1">
      <c r="B7" s="14" t="s">
        <v>55</v>
      </c>
      <c r="D7" s="98" t="s">
        <v>56</v>
      </c>
      <c r="E7" s="98"/>
      <c r="F7" s="98"/>
      <c r="G7" s="98"/>
      <c r="H7" s="98"/>
      <c r="I7" s="98"/>
      <c r="J7" s="98"/>
      <c r="K7" s="98"/>
      <c r="M7" s="5"/>
      <c r="N7" s="5"/>
      <c r="O7" s="5"/>
      <c r="P7" s="5"/>
      <c r="Q7" s="5"/>
      <c r="R7" s="5"/>
      <c r="S7" s="5"/>
    </row>
    <row r="8" spans="1:19" s="3" customFormat="1" ht="18" customHeight="1">
      <c r="C8" s="3" t="s">
        <v>57</v>
      </c>
      <c r="E8" s="98" t="s">
        <v>58</v>
      </c>
      <c r="F8" s="98"/>
      <c r="G8" s="98"/>
      <c r="H8" s="98"/>
      <c r="I8" s="98"/>
      <c r="J8" s="98"/>
      <c r="K8" s="98"/>
      <c r="M8" s="5"/>
      <c r="N8" s="5"/>
      <c r="O8" s="5">
        <v>236160163</v>
      </c>
      <c r="P8" s="5"/>
      <c r="Q8" s="5"/>
      <c r="R8" s="5"/>
      <c r="S8" s="5"/>
    </row>
    <row r="9" spans="1:19" s="3" customFormat="1" ht="18" customHeight="1">
      <c r="C9" s="3" t="s">
        <v>59</v>
      </c>
      <c r="E9" s="98" t="s">
        <v>60</v>
      </c>
      <c r="F9" s="98"/>
      <c r="G9" s="98"/>
      <c r="H9" s="98"/>
      <c r="I9" s="98"/>
      <c r="J9" s="98"/>
      <c r="K9" s="98"/>
      <c r="M9" s="5">
        <v>367499188</v>
      </c>
      <c r="N9" s="5"/>
      <c r="O9" s="5"/>
      <c r="P9" s="5"/>
      <c r="Q9" s="5"/>
      <c r="R9" s="5"/>
      <c r="S9" s="5"/>
    </row>
    <row r="10" spans="1:19" s="3" customFormat="1" ht="18" customHeight="1">
      <c r="E10" s="98" t="s">
        <v>61</v>
      </c>
      <c r="F10" s="98"/>
      <c r="G10" s="98"/>
      <c r="H10" s="98"/>
      <c r="I10" s="98"/>
      <c r="J10" s="98"/>
      <c r="K10" s="98"/>
      <c r="M10" s="6">
        <v>-194833251</v>
      </c>
      <c r="N10" s="5"/>
      <c r="O10" s="5">
        <f>M9+M10</f>
        <v>172665937</v>
      </c>
      <c r="P10" s="5"/>
      <c r="Q10" s="5"/>
      <c r="R10" s="5"/>
      <c r="S10" s="5"/>
    </row>
    <row r="11" spans="1:19" s="3" customFormat="1" ht="18" customHeight="1">
      <c r="C11" s="3" t="s">
        <v>62</v>
      </c>
      <c r="E11" s="98" t="s">
        <v>63</v>
      </c>
      <c r="F11" s="98"/>
      <c r="G11" s="98"/>
      <c r="H11" s="98"/>
      <c r="I11" s="98"/>
      <c r="J11" s="98"/>
      <c r="K11" s="98"/>
      <c r="M11" s="5">
        <v>11007637565</v>
      </c>
      <c r="N11" s="5"/>
      <c r="O11" s="5"/>
      <c r="P11" s="5"/>
      <c r="Q11" s="5"/>
      <c r="R11" s="5"/>
      <c r="S11" s="5"/>
    </row>
    <row r="12" spans="1:19" s="3" customFormat="1" ht="18" customHeight="1">
      <c r="E12" s="98" t="s">
        <v>61</v>
      </c>
      <c r="F12" s="98"/>
      <c r="G12" s="98"/>
      <c r="H12" s="98"/>
      <c r="I12" s="98"/>
      <c r="J12" s="98"/>
      <c r="K12" s="98"/>
      <c r="M12" s="6">
        <v>-5347041734</v>
      </c>
      <c r="N12" s="5"/>
      <c r="O12" s="5">
        <f>M11+M12</f>
        <v>5660595831</v>
      </c>
      <c r="P12" s="5"/>
      <c r="Q12" s="5"/>
      <c r="R12" s="5"/>
      <c r="S12" s="5"/>
    </row>
    <row r="13" spans="1:19" s="3" customFormat="1" ht="18" customHeight="1">
      <c r="C13" s="3" t="s">
        <v>64</v>
      </c>
      <c r="E13" s="98" t="s">
        <v>65</v>
      </c>
      <c r="F13" s="98"/>
      <c r="G13" s="98"/>
      <c r="H13" s="98"/>
      <c r="I13" s="98"/>
      <c r="J13" s="98"/>
      <c r="K13" s="98"/>
      <c r="M13" s="5">
        <v>1447231632</v>
      </c>
      <c r="N13" s="5"/>
      <c r="O13" s="5"/>
      <c r="P13" s="5"/>
      <c r="Q13" s="5"/>
      <c r="R13" s="5"/>
      <c r="S13" s="5"/>
    </row>
    <row r="14" spans="1:19" s="3" customFormat="1" ht="18" customHeight="1">
      <c r="E14" s="98" t="s">
        <v>61</v>
      </c>
      <c r="F14" s="98"/>
      <c r="G14" s="98"/>
      <c r="H14" s="98"/>
      <c r="I14" s="98"/>
      <c r="J14" s="98"/>
      <c r="K14" s="98"/>
      <c r="M14" s="6">
        <v>-532953093</v>
      </c>
      <c r="N14" s="5"/>
      <c r="O14" s="5">
        <f>M13+M14</f>
        <v>914278539</v>
      </c>
      <c r="P14" s="5"/>
      <c r="Q14" s="5"/>
      <c r="R14" s="5"/>
      <c r="S14" s="5"/>
    </row>
    <row r="15" spans="1:19" s="3" customFormat="1" ht="18" customHeight="1">
      <c r="C15" s="3" t="s">
        <v>66</v>
      </c>
      <c r="E15" s="97" t="s">
        <v>67</v>
      </c>
      <c r="F15" s="98"/>
      <c r="G15" s="98"/>
      <c r="H15" s="98"/>
      <c r="I15" s="98"/>
      <c r="J15" s="98"/>
      <c r="K15" s="98"/>
      <c r="M15" s="5">
        <v>3132953</v>
      </c>
      <c r="N15" s="5"/>
      <c r="O15" s="5"/>
      <c r="P15" s="5"/>
      <c r="Q15" s="5"/>
      <c r="R15" s="5"/>
      <c r="S15" s="5"/>
    </row>
    <row r="16" spans="1:19" s="3" customFormat="1" ht="18" customHeight="1">
      <c r="E16" s="98" t="s">
        <v>61</v>
      </c>
      <c r="F16" s="98"/>
      <c r="G16" s="98"/>
      <c r="H16" s="98"/>
      <c r="I16" s="98"/>
      <c r="J16" s="98"/>
      <c r="K16" s="98"/>
      <c r="M16" s="6">
        <v>-2976305</v>
      </c>
      <c r="N16" s="5"/>
      <c r="O16" s="5">
        <f>M15+M16</f>
        <v>156648</v>
      </c>
      <c r="P16" s="5"/>
      <c r="Q16" s="5"/>
      <c r="R16" s="5"/>
      <c r="S16" s="5"/>
    </row>
    <row r="17" spans="1:19" s="3" customFormat="1" ht="18" customHeight="1">
      <c r="C17" s="3" t="s">
        <v>68</v>
      </c>
      <c r="E17" s="96" t="s">
        <v>69</v>
      </c>
      <c r="F17" s="96"/>
      <c r="G17" s="96"/>
      <c r="H17" s="96"/>
      <c r="I17" s="96"/>
      <c r="J17" s="96"/>
      <c r="K17" s="96"/>
      <c r="M17" s="5">
        <v>15718774</v>
      </c>
      <c r="N17" s="5"/>
      <c r="O17" s="5"/>
      <c r="P17" s="5"/>
      <c r="Q17" s="5"/>
      <c r="R17" s="5"/>
      <c r="S17" s="5"/>
    </row>
    <row r="18" spans="1:19" s="3" customFormat="1" ht="18" customHeight="1">
      <c r="E18" s="98" t="s">
        <v>61</v>
      </c>
      <c r="F18" s="98"/>
      <c r="G18" s="98"/>
      <c r="H18" s="98"/>
      <c r="I18" s="98"/>
      <c r="J18" s="98"/>
      <c r="K18" s="98"/>
      <c r="M18" s="6">
        <v>-13396759</v>
      </c>
      <c r="N18" s="5"/>
      <c r="O18" s="5">
        <f>M17+M18</f>
        <v>2322015</v>
      </c>
      <c r="P18" s="5"/>
      <c r="Q18" s="5"/>
      <c r="R18" s="5"/>
      <c r="S18" s="5"/>
    </row>
    <row r="19" spans="1:19" s="3" customFormat="1" ht="18" customHeight="1">
      <c r="C19" s="15" t="s">
        <v>70</v>
      </c>
      <c r="E19" s="97" t="s">
        <v>71</v>
      </c>
      <c r="F19" s="98"/>
      <c r="G19" s="98"/>
      <c r="H19" s="98"/>
      <c r="I19" s="98"/>
      <c r="J19" s="98"/>
      <c r="K19" s="98"/>
      <c r="M19" s="5">
        <v>0</v>
      </c>
      <c r="N19" s="5"/>
      <c r="O19" s="5"/>
      <c r="P19" s="5"/>
      <c r="Q19" s="5"/>
      <c r="R19" s="5"/>
      <c r="S19" s="5"/>
    </row>
    <row r="20" spans="1:19" s="3" customFormat="1" ht="18" customHeight="1">
      <c r="E20" s="98" t="s">
        <v>61</v>
      </c>
      <c r="F20" s="98"/>
      <c r="G20" s="98"/>
      <c r="H20" s="98"/>
      <c r="I20" s="98"/>
      <c r="J20" s="98"/>
      <c r="K20" s="98"/>
      <c r="M20" s="6">
        <v>0</v>
      </c>
      <c r="N20" s="5"/>
      <c r="O20" s="5">
        <f>M19-M20</f>
        <v>0</v>
      </c>
      <c r="P20" s="5"/>
      <c r="Q20" s="5"/>
      <c r="R20" s="5"/>
      <c r="S20" s="5"/>
    </row>
    <row r="21" spans="1:19" s="3" customFormat="1" ht="18" customHeight="1">
      <c r="C21" s="15" t="s">
        <v>72</v>
      </c>
      <c r="E21" s="98" t="s">
        <v>73</v>
      </c>
      <c r="F21" s="98"/>
      <c r="G21" s="98"/>
      <c r="H21" s="98"/>
      <c r="I21" s="98"/>
      <c r="J21" s="98"/>
      <c r="K21" s="98"/>
      <c r="M21" s="5"/>
      <c r="N21" s="5"/>
      <c r="O21" s="6">
        <v>28870000</v>
      </c>
      <c r="P21" s="5"/>
      <c r="Q21" s="5"/>
      <c r="R21" s="5"/>
      <c r="S21" s="5"/>
    </row>
    <row r="22" spans="1:19" s="3" customFormat="1" ht="18" customHeight="1">
      <c r="E22" s="96" t="s">
        <v>74</v>
      </c>
      <c r="F22" s="96"/>
      <c r="G22" s="96"/>
      <c r="H22" s="96"/>
      <c r="I22" s="96"/>
      <c r="J22" s="96"/>
      <c r="K22" s="96"/>
      <c r="M22" s="5"/>
      <c r="N22" s="5"/>
      <c r="O22" s="5"/>
      <c r="P22" s="5"/>
      <c r="Q22" s="5">
        <f>SUM(O8:O21)</f>
        <v>7015049133</v>
      </c>
      <c r="R22" s="5"/>
      <c r="S22" s="5"/>
    </row>
    <row r="23" spans="1:19" s="3" customFormat="1" ht="18" customHeight="1">
      <c r="B23" s="14" t="s">
        <v>75</v>
      </c>
      <c r="D23" s="98" t="s">
        <v>76</v>
      </c>
      <c r="E23" s="98"/>
      <c r="F23" s="98"/>
      <c r="G23" s="98"/>
      <c r="H23" s="98"/>
      <c r="I23" s="98"/>
      <c r="J23" s="98"/>
      <c r="K23" s="98"/>
      <c r="M23" s="5"/>
      <c r="N23" s="5"/>
      <c r="O23" s="5"/>
      <c r="P23" s="5"/>
      <c r="Q23" s="5"/>
      <c r="R23" s="5"/>
      <c r="S23" s="5"/>
    </row>
    <row r="24" spans="1:19" s="3" customFormat="1" ht="18" customHeight="1">
      <c r="B24" s="14"/>
      <c r="C24" s="3" t="s">
        <v>57</v>
      </c>
      <c r="E24" s="98" t="s">
        <v>77</v>
      </c>
      <c r="F24" s="98"/>
      <c r="G24" s="98"/>
      <c r="H24" s="98"/>
      <c r="I24" s="98"/>
      <c r="J24" s="98"/>
      <c r="K24" s="98"/>
      <c r="M24" s="5"/>
      <c r="N24" s="5"/>
      <c r="O24" s="5">
        <v>191600</v>
      </c>
      <c r="P24" s="5"/>
      <c r="Q24" s="5"/>
      <c r="R24" s="5"/>
      <c r="S24" s="5"/>
    </row>
    <row r="25" spans="1:19" s="3" customFormat="1" ht="18" customHeight="1">
      <c r="C25" s="15" t="s">
        <v>78</v>
      </c>
      <c r="E25" s="97" t="s">
        <v>79</v>
      </c>
      <c r="F25" s="98"/>
      <c r="G25" s="98"/>
      <c r="H25" s="98"/>
      <c r="I25" s="98"/>
      <c r="J25" s="98"/>
      <c r="K25" s="98"/>
      <c r="M25" s="5"/>
      <c r="N25" s="5"/>
      <c r="O25" s="6">
        <v>0</v>
      </c>
      <c r="P25" s="5"/>
      <c r="Q25" s="5"/>
      <c r="R25" s="5"/>
      <c r="S25" s="5"/>
    </row>
    <row r="26" spans="1:19" s="3" customFormat="1" ht="18" customHeight="1">
      <c r="E26" s="96" t="s">
        <v>80</v>
      </c>
      <c r="F26" s="96"/>
      <c r="G26" s="96"/>
      <c r="H26" s="96"/>
      <c r="I26" s="96"/>
      <c r="J26" s="96"/>
      <c r="K26" s="96"/>
      <c r="M26" s="5"/>
      <c r="N26" s="5"/>
      <c r="O26" s="5"/>
      <c r="P26" s="5"/>
      <c r="Q26" s="5">
        <f>O24+O25</f>
        <v>191600</v>
      </c>
      <c r="R26" s="5"/>
      <c r="S26" s="5"/>
    </row>
    <row r="27" spans="1:19" s="3" customFormat="1" ht="18" customHeight="1">
      <c r="B27" s="14" t="s">
        <v>81</v>
      </c>
      <c r="D27" s="97" t="s">
        <v>82</v>
      </c>
      <c r="E27" s="98"/>
      <c r="F27" s="98"/>
      <c r="G27" s="98"/>
      <c r="H27" s="98"/>
      <c r="I27" s="98"/>
      <c r="J27" s="98"/>
      <c r="K27" s="98"/>
      <c r="M27" s="5"/>
      <c r="N27" s="5"/>
      <c r="O27" s="5"/>
      <c r="P27" s="5"/>
      <c r="Q27" s="5"/>
      <c r="R27" s="5"/>
      <c r="S27" s="5"/>
    </row>
    <row r="28" spans="1:19" s="3" customFormat="1" ht="18" customHeight="1">
      <c r="B28" s="14"/>
      <c r="C28" s="3" t="s">
        <v>57</v>
      </c>
      <c r="E28" s="98" t="s">
        <v>83</v>
      </c>
      <c r="F28" s="98"/>
      <c r="G28" s="98"/>
      <c r="H28" s="98"/>
      <c r="I28" s="98"/>
      <c r="J28" s="98"/>
      <c r="K28" s="98"/>
      <c r="M28" s="5"/>
      <c r="N28" s="5"/>
      <c r="O28" s="5">
        <v>0</v>
      </c>
      <c r="P28" s="5"/>
      <c r="Q28" s="5"/>
      <c r="R28" s="5"/>
      <c r="S28" s="5"/>
    </row>
    <row r="29" spans="1:19" s="3" customFormat="1" ht="18" customHeight="1">
      <c r="C29" s="15" t="s">
        <v>78</v>
      </c>
      <c r="E29" s="97" t="s">
        <v>84</v>
      </c>
      <c r="F29" s="98"/>
      <c r="G29" s="98"/>
      <c r="H29" s="98"/>
      <c r="I29" s="98"/>
      <c r="J29" s="98"/>
      <c r="K29" s="98"/>
      <c r="M29" s="5"/>
      <c r="N29" s="5"/>
      <c r="O29" s="6">
        <v>0</v>
      </c>
      <c r="P29" s="5"/>
      <c r="Q29" s="5"/>
      <c r="R29" s="5"/>
      <c r="S29" s="5"/>
    </row>
    <row r="30" spans="1:19" s="3" customFormat="1" ht="18" customHeight="1">
      <c r="E30" s="98" t="s">
        <v>85</v>
      </c>
      <c r="F30" s="98"/>
      <c r="G30" s="98"/>
      <c r="H30" s="98"/>
      <c r="I30" s="98"/>
      <c r="J30" s="98"/>
      <c r="K30" s="98"/>
      <c r="M30" s="5"/>
      <c r="N30" s="5"/>
      <c r="O30" s="9"/>
      <c r="P30" s="5"/>
      <c r="Q30" s="6">
        <f>O29+O28</f>
        <v>0</v>
      </c>
      <c r="R30" s="5"/>
      <c r="S30" s="5"/>
    </row>
    <row r="31" spans="1:19" s="3" customFormat="1" ht="18" customHeight="1">
      <c r="E31" s="98" t="s">
        <v>86</v>
      </c>
      <c r="F31" s="98"/>
      <c r="G31" s="98"/>
      <c r="H31" s="98"/>
      <c r="I31" s="98"/>
      <c r="J31" s="98"/>
      <c r="K31" s="98"/>
      <c r="M31" s="5"/>
      <c r="N31" s="5"/>
      <c r="O31" s="5"/>
      <c r="P31" s="5"/>
      <c r="Q31" s="9"/>
      <c r="R31" s="5"/>
      <c r="S31" s="5">
        <f>SUM(Q22:Q30)</f>
        <v>7015240733</v>
      </c>
    </row>
    <row r="32" spans="1:19" s="3" customFormat="1" ht="18" customHeight="1">
      <c r="A32" s="8" t="s">
        <v>87</v>
      </c>
      <c r="C32" s="98" t="s">
        <v>88</v>
      </c>
      <c r="D32" s="98"/>
      <c r="E32" s="98"/>
      <c r="F32" s="98"/>
      <c r="G32" s="98"/>
      <c r="H32" s="98"/>
      <c r="I32" s="98"/>
      <c r="J32" s="98"/>
      <c r="K32" s="16"/>
      <c r="M32" s="5"/>
      <c r="N32" s="5"/>
      <c r="O32" s="5"/>
      <c r="P32" s="5"/>
      <c r="Q32" s="5"/>
      <c r="R32" s="5"/>
      <c r="S32" s="5"/>
    </row>
    <row r="33" spans="1:19" s="3" customFormat="1" ht="18" customHeight="1">
      <c r="B33" s="14" t="s">
        <v>55</v>
      </c>
      <c r="D33" s="98" t="s">
        <v>89</v>
      </c>
      <c r="E33" s="98"/>
      <c r="F33" s="98"/>
      <c r="G33" s="98"/>
      <c r="H33" s="98"/>
      <c r="I33" s="98"/>
      <c r="J33" s="98"/>
      <c r="K33" s="98"/>
      <c r="M33" s="5"/>
      <c r="N33" s="5"/>
      <c r="O33" s="5"/>
      <c r="P33" s="5"/>
      <c r="Q33" s="5">
        <v>1871452626</v>
      </c>
      <c r="R33" s="5"/>
      <c r="S33" s="5"/>
    </row>
    <row r="34" spans="1:19" s="3" customFormat="1" ht="18" customHeight="1">
      <c r="B34" s="14" t="s">
        <v>75</v>
      </c>
      <c r="D34" s="98" t="s">
        <v>90</v>
      </c>
      <c r="E34" s="98"/>
      <c r="F34" s="98"/>
      <c r="G34" s="98"/>
      <c r="H34" s="98"/>
      <c r="I34" s="98"/>
      <c r="J34" s="98"/>
      <c r="K34" s="98"/>
      <c r="M34" s="5"/>
      <c r="N34" s="5"/>
      <c r="O34" s="5">
        <v>120730642</v>
      </c>
      <c r="P34" s="5"/>
      <c r="Q34" s="5"/>
      <c r="R34" s="5"/>
      <c r="S34" s="5"/>
    </row>
    <row r="35" spans="1:19" s="3" customFormat="1" ht="18" customHeight="1">
      <c r="B35" s="14"/>
      <c r="D35" s="17"/>
      <c r="E35" s="97" t="s">
        <v>84</v>
      </c>
      <c r="F35" s="111"/>
      <c r="G35" s="111"/>
      <c r="H35" s="111"/>
      <c r="I35" s="111"/>
      <c r="J35" s="111"/>
      <c r="K35" s="111"/>
      <c r="M35" s="5"/>
      <c r="N35" s="5"/>
      <c r="O35" s="6">
        <v>-6535402</v>
      </c>
      <c r="P35" s="5"/>
      <c r="Q35" s="18">
        <f>O34+O35</f>
        <v>114195240</v>
      </c>
      <c r="R35" s="5"/>
      <c r="S35" s="5"/>
    </row>
    <row r="36" spans="1:19" s="3" customFormat="1" ht="18" customHeight="1">
      <c r="B36" s="19" t="s">
        <v>91</v>
      </c>
      <c r="D36" s="98" t="s">
        <v>92</v>
      </c>
      <c r="E36" s="98"/>
      <c r="F36" s="98"/>
      <c r="G36" s="98"/>
      <c r="H36" s="98"/>
      <c r="I36" s="98"/>
      <c r="J36" s="98"/>
      <c r="K36" s="98"/>
      <c r="M36" s="5"/>
      <c r="N36" s="5"/>
      <c r="O36" s="5"/>
      <c r="P36" s="5"/>
      <c r="Q36" s="5">
        <v>1015240</v>
      </c>
      <c r="R36" s="5"/>
      <c r="S36" s="5"/>
    </row>
    <row r="37" spans="1:19" s="3" customFormat="1" ht="18" customHeight="1">
      <c r="B37" s="117" t="s">
        <v>93</v>
      </c>
      <c r="C37" s="117"/>
      <c r="D37" s="97" t="s">
        <v>94</v>
      </c>
      <c r="E37" s="98"/>
      <c r="F37" s="98"/>
      <c r="G37" s="98"/>
      <c r="H37" s="98"/>
      <c r="I37" s="98"/>
      <c r="J37" s="98"/>
      <c r="K37" s="98"/>
      <c r="M37" s="5"/>
      <c r="N37" s="5"/>
      <c r="O37" s="5"/>
      <c r="P37" s="5"/>
      <c r="Q37" s="5">
        <v>14400000</v>
      </c>
      <c r="R37" s="5"/>
      <c r="S37" s="5"/>
    </row>
    <row r="38" spans="1:19" s="3" customFormat="1" ht="18" customHeight="1">
      <c r="B38" s="19" t="s">
        <v>95</v>
      </c>
      <c r="D38" s="98" t="s">
        <v>96</v>
      </c>
      <c r="E38" s="98"/>
      <c r="F38" s="98"/>
      <c r="G38" s="98"/>
      <c r="H38" s="98"/>
      <c r="I38" s="98"/>
      <c r="J38" s="98"/>
      <c r="K38" s="98"/>
      <c r="M38" s="5"/>
      <c r="N38" s="5"/>
      <c r="O38" s="5"/>
      <c r="P38" s="5"/>
      <c r="Q38" s="6">
        <v>0</v>
      </c>
      <c r="R38" s="5"/>
      <c r="S38" s="5"/>
    </row>
    <row r="39" spans="1:19" s="3" customFormat="1" ht="18" customHeight="1">
      <c r="E39" s="98" t="s">
        <v>97</v>
      </c>
      <c r="F39" s="98"/>
      <c r="G39" s="98"/>
      <c r="H39" s="98"/>
      <c r="I39" s="98"/>
      <c r="J39" s="98"/>
      <c r="K39" s="98"/>
      <c r="M39" s="5"/>
      <c r="N39" s="5"/>
      <c r="O39" s="5"/>
      <c r="P39" s="5"/>
      <c r="Q39" s="5"/>
      <c r="R39" s="5"/>
      <c r="S39" s="9">
        <f>SUM(Q33:Q38)</f>
        <v>2001063106</v>
      </c>
    </row>
    <row r="40" spans="1:19" s="3" customFormat="1" ht="18" customHeight="1" thickBot="1">
      <c r="E40" s="97" t="s">
        <v>98</v>
      </c>
      <c r="F40" s="98"/>
      <c r="G40" s="98"/>
      <c r="H40" s="98"/>
      <c r="I40" s="98"/>
      <c r="J40" s="98"/>
      <c r="K40" s="98"/>
      <c r="M40" s="5"/>
      <c r="N40" s="5"/>
      <c r="O40" s="5"/>
      <c r="P40" s="5"/>
      <c r="Q40" s="5"/>
      <c r="R40" s="5"/>
      <c r="S40" s="20">
        <f>S31+S39</f>
        <v>9016303839</v>
      </c>
    </row>
    <row r="41" spans="1:19" ht="18" customHeight="1" thickTop="1">
      <c r="M41" s="2"/>
      <c r="N41" s="2"/>
      <c r="O41" s="2"/>
      <c r="P41" s="2"/>
      <c r="Q41" s="2"/>
      <c r="R41" s="2"/>
      <c r="S41" s="2"/>
    </row>
    <row r="42" spans="1:19" ht="18" customHeight="1">
      <c r="M42" s="2"/>
      <c r="N42" s="2"/>
      <c r="O42" s="2"/>
      <c r="P42" s="2"/>
      <c r="Q42" s="2"/>
      <c r="R42" s="2"/>
      <c r="S42" s="2"/>
    </row>
    <row r="43" spans="1:19" ht="20.100000000000001" customHeight="1">
      <c r="A43" s="105" t="s">
        <v>99</v>
      </c>
      <c r="B43" s="105"/>
      <c r="C43" s="105"/>
      <c r="D43" s="105"/>
      <c r="E43" s="105"/>
      <c r="F43" s="105"/>
      <c r="G43" s="105"/>
      <c r="H43" s="105"/>
      <c r="I43" s="105"/>
      <c r="J43" s="105"/>
      <c r="K43" s="105"/>
      <c r="L43" s="105"/>
      <c r="M43" s="105"/>
      <c r="N43" s="110"/>
      <c r="O43" s="110"/>
      <c r="P43" s="110"/>
      <c r="Q43" s="110"/>
      <c r="R43" s="110"/>
      <c r="S43" s="110"/>
    </row>
    <row r="44" spans="1:19" s="3" customFormat="1" ht="18" customHeight="1">
      <c r="A44" s="21" t="s">
        <v>100</v>
      </c>
      <c r="C44" s="98" t="s">
        <v>101</v>
      </c>
      <c r="D44" s="98"/>
      <c r="E44" s="98"/>
      <c r="F44" s="98"/>
      <c r="G44" s="98"/>
      <c r="H44" s="98"/>
      <c r="I44" s="98"/>
      <c r="J44" s="98"/>
      <c r="K44" s="16"/>
      <c r="M44" s="4"/>
      <c r="N44" s="4"/>
      <c r="O44" s="4"/>
      <c r="P44" s="4"/>
      <c r="Q44" s="4"/>
      <c r="R44" s="4"/>
      <c r="S44" s="4"/>
    </row>
    <row r="45" spans="1:19" s="3" customFormat="1" ht="18" customHeight="1">
      <c r="B45" s="14" t="s">
        <v>102</v>
      </c>
      <c r="D45" s="97" t="s">
        <v>103</v>
      </c>
      <c r="E45" s="98"/>
      <c r="F45" s="98"/>
      <c r="G45" s="98"/>
      <c r="H45" s="98"/>
      <c r="I45" s="98"/>
      <c r="J45" s="98"/>
      <c r="K45" s="98"/>
      <c r="M45" s="5"/>
      <c r="N45" s="5"/>
      <c r="O45" s="5"/>
      <c r="P45" s="5"/>
      <c r="Q45" s="5"/>
      <c r="R45" s="5"/>
      <c r="S45" s="5"/>
    </row>
    <row r="46" spans="1:19" s="3" customFormat="1" ht="18" customHeight="1">
      <c r="C46" s="15" t="s">
        <v>104</v>
      </c>
      <c r="E46" s="97" t="s">
        <v>105</v>
      </c>
      <c r="F46" s="98"/>
      <c r="G46" s="98"/>
      <c r="H46" s="98"/>
      <c r="I46" s="98"/>
      <c r="J46" s="98"/>
      <c r="K46" s="98"/>
      <c r="M46" s="5"/>
      <c r="N46" s="5"/>
      <c r="O46" s="5"/>
      <c r="P46" s="5"/>
      <c r="Q46" s="5"/>
      <c r="R46" s="5"/>
      <c r="S46" s="5"/>
    </row>
    <row r="47" spans="1:19" s="3" customFormat="1" ht="18" customHeight="1">
      <c r="E47" s="97" t="s">
        <v>106</v>
      </c>
      <c r="F47" s="98"/>
      <c r="G47" s="98"/>
      <c r="H47" s="98"/>
      <c r="I47" s="98"/>
      <c r="J47" s="98"/>
      <c r="K47" s="98"/>
      <c r="M47" s="9"/>
      <c r="N47" s="5"/>
      <c r="O47" s="5">
        <v>2963936876</v>
      </c>
      <c r="P47" s="5"/>
      <c r="Q47" s="5"/>
      <c r="R47" s="5"/>
      <c r="S47" s="5"/>
    </row>
    <row r="48" spans="1:19" s="3" customFormat="1" ht="18" customHeight="1">
      <c r="C48" s="15" t="s">
        <v>107</v>
      </c>
      <c r="E48" s="97" t="s">
        <v>108</v>
      </c>
      <c r="F48" s="98"/>
      <c r="G48" s="98"/>
      <c r="H48" s="98"/>
      <c r="I48" s="98"/>
      <c r="J48" s="98"/>
      <c r="K48" s="98"/>
      <c r="M48" s="5"/>
      <c r="N48" s="5"/>
      <c r="O48" s="6">
        <v>0</v>
      </c>
      <c r="P48" s="5"/>
      <c r="Q48" s="5"/>
      <c r="R48" s="5"/>
      <c r="S48" s="5"/>
    </row>
    <row r="49" spans="1:19" s="3" customFormat="1" ht="18" customHeight="1">
      <c r="E49" s="97" t="s">
        <v>109</v>
      </c>
      <c r="F49" s="98"/>
      <c r="G49" s="98"/>
      <c r="H49" s="98"/>
      <c r="I49" s="98"/>
      <c r="J49" s="98"/>
      <c r="K49" s="98"/>
      <c r="M49" s="9"/>
      <c r="N49" s="5"/>
      <c r="O49" s="9"/>
      <c r="P49" s="5"/>
      <c r="Q49" s="9">
        <f>SUM(O47:O48)</f>
        <v>2963936876</v>
      </c>
      <c r="R49" s="5"/>
      <c r="S49" s="5"/>
    </row>
    <row r="50" spans="1:19" s="3" customFormat="1" ht="18" customHeight="1">
      <c r="B50" s="19" t="s">
        <v>110</v>
      </c>
      <c r="D50" s="97" t="s">
        <v>111</v>
      </c>
      <c r="E50" s="98"/>
      <c r="F50" s="98"/>
      <c r="G50" s="98"/>
      <c r="H50" s="98"/>
      <c r="I50" s="98"/>
      <c r="J50" s="98"/>
      <c r="K50" s="98"/>
      <c r="M50" s="5"/>
      <c r="N50" s="5"/>
      <c r="O50" s="5"/>
      <c r="P50" s="5"/>
      <c r="Q50" s="5"/>
      <c r="R50" s="5"/>
      <c r="S50" s="5"/>
    </row>
    <row r="51" spans="1:19" s="3" customFormat="1" ht="18" customHeight="1">
      <c r="C51" s="15" t="s">
        <v>104</v>
      </c>
      <c r="E51" s="97" t="s">
        <v>105</v>
      </c>
      <c r="F51" s="98"/>
      <c r="G51" s="98"/>
      <c r="H51" s="98"/>
      <c r="I51" s="98"/>
      <c r="J51" s="98"/>
      <c r="K51" s="98"/>
      <c r="M51" s="5"/>
      <c r="N51" s="5"/>
      <c r="O51" s="5"/>
      <c r="P51" s="5"/>
      <c r="Q51" s="5"/>
      <c r="R51" s="5"/>
      <c r="S51" s="5"/>
    </row>
    <row r="52" spans="1:19" s="3" customFormat="1" ht="18" customHeight="1">
      <c r="E52" s="97" t="s">
        <v>112</v>
      </c>
      <c r="F52" s="98"/>
      <c r="G52" s="98"/>
      <c r="H52" s="98"/>
      <c r="I52" s="98"/>
      <c r="J52" s="98"/>
      <c r="K52" s="98"/>
      <c r="M52" s="9"/>
      <c r="N52" s="5"/>
      <c r="O52" s="5">
        <v>0</v>
      </c>
      <c r="P52" s="5"/>
      <c r="Q52" s="5"/>
      <c r="R52" s="5"/>
      <c r="S52" s="5"/>
    </row>
    <row r="53" spans="1:19" s="3" customFormat="1" ht="18" customHeight="1">
      <c r="C53" s="15" t="s">
        <v>107</v>
      </c>
      <c r="E53" s="97" t="s">
        <v>113</v>
      </c>
      <c r="F53" s="98"/>
      <c r="G53" s="98"/>
      <c r="H53" s="98"/>
      <c r="I53" s="98"/>
      <c r="J53" s="98"/>
      <c r="K53" s="98"/>
      <c r="M53" s="5"/>
      <c r="N53" s="5"/>
      <c r="O53" s="6">
        <v>0</v>
      </c>
      <c r="P53" s="5"/>
      <c r="Q53" s="5"/>
      <c r="R53" s="5"/>
      <c r="S53" s="5"/>
    </row>
    <row r="54" spans="1:19" s="3" customFormat="1" ht="18" customHeight="1">
      <c r="E54" s="97" t="s">
        <v>114</v>
      </c>
      <c r="F54" s="98"/>
      <c r="G54" s="98"/>
      <c r="H54" s="98"/>
      <c r="I54" s="98"/>
      <c r="J54" s="98"/>
      <c r="K54" s="98"/>
      <c r="M54" s="9"/>
      <c r="N54" s="5"/>
      <c r="O54" s="9"/>
      <c r="P54" s="5"/>
      <c r="Q54" s="9">
        <f>SUM(O52:O53)</f>
        <v>0</v>
      </c>
      <c r="R54" s="5"/>
      <c r="S54" s="5"/>
    </row>
    <row r="55" spans="1:19" s="3" customFormat="1" ht="18" customHeight="1">
      <c r="B55" s="19" t="s">
        <v>115</v>
      </c>
      <c r="D55" s="97" t="s">
        <v>116</v>
      </c>
      <c r="E55" s="98"/>
      <c r="F55" s="98"/>
      <c r="G55" s="98"/>
      <c r="H55" s="98"/>
      <c r="I55" s="98"/>
      <c r="J55" s="98"/>
      <c r="K55" s="98"/>
      <c r="M55" s="5"/>
      <c r="N55" s="5"/>
      <c r="O55" s="5"/>
      <c r="P55" s="5"/>
      <c r="Q55" s="5">
        <v>0</v>
      </c>
      <c r="R55" s="5"/>
      <c r="S55" s="5"/>
    </row>
    <row r="56" spans="1:19" s="3" customFormat="1" ht="18" customHeight="1">
      <c r="B56" s="19" t="s">
        <v>117</v>
      </c>
      <c r="D56" s="97" t="s">
        <v>118</v>
      </c>
      <c r="E56" s="98"/>
      <c r="F56" s="98"/>
      <c r="G56" s="98"/>
      <c r="H56" s="98"/>
      <c r="I56" s="98"/>
      <c r="J56" s="98"/>
      <c r="K56" s="98"/>
      <c r="M56" s="5"/>
      <c r="N56" s="5"/>
      <c r="O56" s="5"/>
      <c r="P56" s="5"/>
      <c r="Q56" s="5"/>
      <c r="R56" s="5"/>
      <c r="S56" s="5"/>
    </row>
    <row r="57" spans="1:19" s="3" customFormat="1" ht="18" customHeight="1">
      <c r="B57" s="14"/>
      <c r="C57" s="3" t="s">
        <v>57</v>
      </c>
      <c r="E57" s="97" t="s">
        <v>119</v>
      </c>
      <c r="F57" s="98"/>
      <c r="G57" s="98"/>
      <c r="H57" s="98"/>
      <c r="I57" s="98"/>
      <c r="J57" s="98"/>
      <c r="K57" s="98"/>
      <c r="M57" s="4"/>
      <c r="N57" s="4"/>
      <c r="O57" s="5">
        <v>171018892</v>
      </c>
      <c r="P57" s="5"/>
      <c r="Q57" s="5"/>
      <c r="R57" s="5"/>
      <c r="S57" s="5"/>
    </row>
    <row r="58" spans="1:19" s="3" customFormat="1" ht="18" customHeight="1">
      <c r="B58" s="14"/>
      <c r="C58" s="3" t="s">
        <v>78</v>
      </c>
      <c r="E58" s="97" t="s">
        <v>120</v>
      </c>
      <c r="F58" s="98"/>
      <c r="G58" s="98"/>
      <c r="H58" s="98"/>
      <c r="I58" s="98"/>
      <c r="J58" s="98"/>
      <c r="K58" s="98"/>
      <c r="M58" s="4"/>
      <c r="N58" s="4"/>
      <c r="O58" s="5">
        <v>90003840</v>
      </c>
      <c r="P58" s="5"/>
      <c r="Q58" s="5"/>
      <c r="R58" s="5"/>
      <c r="S58" s="5"/>
    </row>
    <row r="59" spans="1:19" s="3" customFormat="1" ht="18" customHeight="1">
      <c r="B59" s="14"/>
      <c r="C59" s="3" t="s">
        <v>121</v>
      </c>
      <c r="E59" s="97" t="s">
        <v>122</v>
      </c>
      <c r="F59" s="98"/>
      <c r="G59" s="98"/>
      <c r="H59" s="98"/>
      <c r="I59" s="98"/>
      <c r="J59" s="98"/>
      <c r="K59" s="98"/>
      <c r="M59" s="4"/>
      <c r="N59" s="4"/>
      <c r="O59" s="6">
        <v>0</v>
      </c>
      <c r="P59" s="5"/>
      <c r="Q59" s="5"/>
      <c r="R59" s="5"/>
      <c r="S59" s="5"/>
    </row>
    <row r="60" spans="1:19" s="3" customFormat="1" ht="18" customHeight="1">
      <c r="E60" s="97" t="s">
        <v>123</v>
      </c>
      <c r="F60" s="98"/>
      <c r="G60" s="98"/>
      <c r="H60" s="98"/>
      <c r="I60" s="98"/>
      <c r="J60" s="98"/>
      <c r="K60" s="98"/>
      <c r="M60" s="4"/>
      <c r="N60" s="4"/>
      <c r="O60" s="5"/>
      <c r="P60" s="5"/>
      <c r="Q60" s="5">
        <f>SUM(O57:O59)</f>
        <v>261022732</v>
      </c>
      <c r="R60" s="5"/>
      <c r="S60" s="5"/>
    </row>
    <row r="61" spans="1:19" s="3" customFormat="1" ht="18" customHeight="1">
      <c r="B61" s="19" t="s">
        <v>124</v>
      </c>
      <c r="D61" s="97" t="s">
        <v>125</v>
      </c>
      <c r="E61" s="98"/>
      <c r="F61" s="98"/>
      <c r="G61" s="98"/>
      <c r="H61" s="98"/>
      <c r="I61" s="98"/>
      <c r="J61" s="98"/>
      <c r="K61" s="98"/>
      <c r="M61" s="5"/>
      <c r="N61" s="5"/>
      <c r="O61" s="5"/>
      <c r="P61" s="5"/>
      <c r="Q61" s="6">
        <v>0</v>
      </c>
      <c r="R61" s="5"/>
      <c r="S61" s="5"/>
    </row>
    <row r="62" spans="1:19" s="3" customFormat="1" ht="18" customHeight="1">
      <c r="E62" s="97" t="s">
        <v>126</v>
      </c>
      <c r="F62" s="98"/>
      <c r="G62" s="98"/>
      <c r="H62" s="98"/>
      <c r="I62" s="98"/>
      <c r="J62" s="98"/>
      <c r="K62" s="98"/>
      <c r="M62" s="5"/>
      <c r="N62" s="5"/>
      <c r="O62" s="5"/>
      <c r="P62" s="5"/>
      <c r="Q62" s="5"/>
      <c r="R62" s="5"/>
      <c r="S62" s="9">
        <f>SUM(Q49:Q61)</f>
        <v>3224959608</v>
      </c>
    </row>
    <row r="63" spans="1:19" s="3" customFormat="1" ht="18" customHeight="1">
      <c r="A63" s="21" t="s">
        <v>127</v>
      </c>
      <c r="C63" s="97" t="s">
        <v>128</v>
      </c>
      <c r="D63" s="98"/>
      <c r="E63" s="98"/>
      <c r="F63" s="98"/>
      <c r="G63" s="98"/>
      <c r="H63" s="98"/>
      <c r="I63" s="98"/>
      <c r="J63" s="98"/>
      <c r="K63" s="16"/>
      <c r="M63" s="4"/>
      <c r="N63" s="4"/>
      <c r="O63" s="4"/>
      <c r="P63" s="4"/>
      <c r="Q63" s="4"/>
      <c r="R63" s="4"/>
      <c r="S63" s="4"/>
    </row>
    <row r="64" spans="1:19" s="3" customFormat="1" ht="18" customHeight="1">
      <c r="A64" s="21"/>
      <c r="B64" s="14" t="s">
        <v>55</v>
      </c>
      <c r="D64" s="97" t="s">
        <v>129</v>
      </c>
      <c r="E64" s="98"/>
      <c r="F64" s="98"/>
      <c r="G64" s="98"/>
      <c r="H64" s="98"/>
      <c r="I64" s="98"/>
      <c r="J64" s="98"/>
      <c r="K64" s="98"/>
      <c r="M64" s="4"/>
      <c r="N64" s="4"/>
      <c r="O64" s="4"/>
      <c r="P64" s="4"/>
      <c r="Q64" s="9">
        <f>SUM(O64)</f>
        <v>0</v>
      </c>
      <c r="R64" s="4"/>
      <c r="S64" s="4"/>
    </row>
    <row r="65" spans="2:19" s="3" customFormat="1" ht="18" customHeight="1">
      <c r="B65" s="19" t="s">
        <v>110</v>
      </c>
      <c r="D65" s="97" t="s">
        <v>103</v>
      </c>
      <c r="E65" s="98"/>
      <c r="F65" s="98"/>
      <c r="G65" s="98"/>
      <c r="H65" s="98"/>
      <c r="I65" s="98"/>
      <c r="J65" s="98"/>
      <c r="K65" s="98"/>
      <c r="M65" s="5"/>
      <c r="N65" s="5"/>
      <c r="O65" s="5"/>
      <c r="P65" s="5"/>
      <c r="Q65" s="5"/>
      <c r="R65" s="5"/>
      <c r="S65" s="5"/>
    </row>
    <row r="66" spans="2:19" s="3" customFormat="1" ht="18" customHeight="1">
      <c r="C66" s="22" t="s">
        <v>104</v>
      </c>
      <c r="E66" s="97" t="s">
        <v>105</v>
      </c>
      <c r="F66" s="98"/>
      <c r="G66" s="98"/>
      <c r="H66" s="98"/>
      <c r="I66" s="98"/>
      <c r="J66" s="98"/>
      <c r="K66" s="98"/>
      <c r="M66" s="5"/>
      <c r="N66" s="5"/>
      <c r="O66" s="5"/>
      <c r="P66" s="5"/>
      <c r="Q66" s="5"/>
      <c r="R66" s="5"/>
      <c r="S66" s="5"/>
    </row>
    <row r="67" spans="2:19" s="3" customFormat="1" ht="18" customHeight="1">
      <c r="C67" s="23"/>
      <c r="E67" s="97" t="s">
        <v>106</v>
      </c>
      <c r="F67" s="98"/>
      <c r="G67" s="98"/>
      <c r="H67" s="98"/>
      <c r="I67" s="98"/>
      <c r="J67" s="98"/>
      <c r="K67" s="98"/>
      <c r="M67" s="9"/>
      <c r="N67" s="5"/>
      <c r="O67" s="5">
        <v>137126881</v>
      </c>
      <c r="P67" s="5"/>
      <c r="Q67" s="5"/>
      <c r="R67" s="5"/>
      <c r="S67" s="5"/>
    </row>
    <row r="68" spans="2:19" s="3" customFormat="1" ht="18" customHeight="1">
      <c r="C68" s="22" t="s">
        <v>107</v>
      </c>
      <c r="E68" s="97" t="s">
        <v>108</v>
      </c>
      <c r="F68" s="98"/>
      <c r="G68" s="98"/>
      <c r="H68" s="98"/>
      <c r="I68" s="98"/>
      <c r="J68" s="98"/>
      <c r="K68" s="98"/>
      <c r="M68" s="5"/>
      <c r="N68" s="5"/>
      <c r="O68" s="6">
        <v>0</v>
      </c>
      <c r="P68" s="5"/>
      <c r="Q68" s="5"/>
      <c r="R68" s="5"/>
      <c r="S68" s="5"/>
    </row>
    <row r="69" spans="2:19" s="3" customFormat="1" ht="18" customHeight="1">
      <c r="C69" s="23"/>
      <c r="E69" s="97" t="s">
        <v>109</v>
      </c>
      <c r="F69" s="98"/>
      <c r="G69" s="98"/>
      <c r="H69" s="98"/>
      <c r="I69" s="98"/>
      <c r="J69" s="98"/>
      <c r="K69" s="98"/>
      <c r="M69" s="9"/>
      <c r="N69" s="5"/>
      <c r="O69" s="9"/>
      <c r="P69" s="5"/>
      <c r="Q69" s="9">
        <f>SUM(O67:O68)</f>
        <v>137126881</v>
      </c>
      <c r="R69" s="5"/>
      <c r="S69" s="5"/>
    </row>
    <row r="70" spans="2:19" s="3" customFormat="1" ht="18" customHeight="1">
      <c r="B70" s="19" t="s">
        <v>130</v>
      </c>
      <c r="D70" s="97" t="s">
        <v>111</v>
      </c>
      <c r="E70" s="98"/>
      <c r="F70" s="98"/>
      <c r="G70" s="98"/>
      <c r="H70" s="98"/>
      <c r="I70" s="98"/>
      <c r="J70" s="98"/>
      <c r="K70" s="98"/>
      <c r="M70" s="5"/>
      <c r="N70" s="5"/>
      <c r="O70" s="5"/>
      <c r="P70" s="5"/>
      <c r="Q70" s="5"/>
      <c r="R70" s="5"/>
      <c r="S70" s="5"/>
    </row>
    <row r="71" spans="2:19" s="3" customFormat="1" ht="18" customHeight="1">
      <c r="C71" s="15" t="s">
        <v>104</v>
      </c>
      <c r="E71" s="97" t="s">
        <v>105</v>
      </c>
      <c r="F71" s="98"/>
      <c r="G71" s="98"/>
      <c r="H71" s="98"/>
      <c r="I71" s="98"/>
      <c r="J71" s="98"/>
      <c r="K71" s="98"/>
      <c r="M71" s="5"/>
      <c r="N71" s="5"/>
      <c r="O71" s="5"/>
      <c r="P71" s="5"/>
      <c r="Q71" s="5"/>
      <c r="R71" s="5"/>
      <c r="S71" s="5"/>
    </row>
    <row r="72" spans="2:19" s="3" customFormat="1" ht="18" customHeight="1">
      <c r="E72" s="97" t="s">
        <v>112</v>
      </c>
      <c r="F72" s="98"/>
      <c r="G72" s="98"/>
      <c r="H72" s="98"/>
      <c r="I72" s="98"/>
      <c r="J72" s="98"/>
      <c r="K72" s="98"/>
      <c r="M72" s="9"/>
      <c r="N72" s="5"/>
      <c r="O72" s="5">
        <v>0</v>
      </c>
      <c r="P72" s="5"/>
      <c r="Q72" s="5"/>
      <c r="R72" s="5"/>
      <c r="S72" s="5"/>
    </row>
    <row r="73" spans="2:19" s="3" customFormat="1" ht="18" customHeight="1">
      <c r="C73" s="15" t="s">
        <v>107</v>
      </c>
      <c r="E73" s="116" t="s">
        <v>113</v>
      </c>
      <c r="F73" s="96"/>
      <c r="G73" s="96"/>
      <c r="H73" s="96"/>
      <c r="I73" s="96"/>
      <c r="J73" s="96"/>
      <c r="K73" s="96"/>
      <c r="M73" s="5"/>
      <c r="N73" s="5"/>
      <c r="O73" s="6">
        <v>0</v>
      </c>
      <c r="P73" s="5"/>
      <c r="Q73" s="5"/>
      <c r="R73" s="5"/>
      <c r="S73" s="5"/>
    </row>
    <row r="74" spans="2:19" s="3" customFormat="1" ht="18" customHeight="1">
      <c r="E74" s="97" t="s">
        <v>114</v>
      </c>
      <c r="F74" s="98"/>
      <c r="G74" s="98"/>
      <c r="H74" s="98"/>
      <c r="I74" s="98"/>
      <c r="J74" s="98"/>
      <c r="K74" s="98"/>
      <c r="M74" s="9"/>
      <c r="N74" s="5"/>
      <c r="O74" s="9"/>
      <c r="P74" s="5"/>
      <c r="Q74" s="9">
        <f>SUM(O72:O73)</f>
        <v>0</v>
      </c>
      <c r="R74" s="5"/>
      <c r="S74" s="5"/>
    </row>
    <row r="75" spans="2:19" s="3" customFormat="1" ht="18" customHeight="1">
      <c r="B75" s="19" t="s">
        <v>131</v>
      </c>
      <c r="D75" s="97" t="s">
        <v>116</v>
      </c>
      <c r="E75" s="98"/>
      <c r="F75" s="98"/>
      <c r="G75" s="98"/>
      <c r="H75" s="98"/>
      <c r="I75" s="98"/>
      <c r="J75" s="98"/>
      <c r="K75" s="98"/>
      <c r="M75" s="5"/>
      <c r="N75" s="5"/>
      <c r="O75" s="5"/>
      <c r="P75" s="5"/>
      <c r="Q75" s="5">
        <v>0</v>
      </c>
      <c r="R75" s="5"/>
      <c r="S75" s="5"/>
    </row>
    <row r="76" spans="2:19" s="3" customFormat="1" ht="18" customHeight="1">
      <c r="B76" s="19" t="s">
        <v>132</v>
      </c>
      <c r="D76" s="97" t="s">
        <v>133</v>
      </c>
      <c r="E76" s="98"/>
      <c r="F76" s="98"/>
      <c r="G76" s="98"/>
      <c r="H76" s="98"/>
      <c r="I76" s="98"/>
      <c r="J76" s="98"/>
      <c r="K76" s="98"/>
      <c r="M76" s="5"/>
      <c r="N76" s="5"/>
      <c r="O76" s="5"/>
      <c r="P76" s="5"/>
      <c r="Q76" s="5">
        <v>760241941</v>
      </c>
      <c r="R76" s="5"/>
      <c r="S76" s="5"/>
    </row>
    <row r="77" spans="2:19" s="3" customFormat="1" ht="18" customHeight="1">
      <c r="B77" s="19" t="s">
        <v>134</v>
      </c>
      <c r="D77" s="97" t="s">
        <v>135</v>
      </c>
      <c r="E77" s="98"/>
      <c r="F77" s="98"/>
      <c r="G77" s="98"/>
      <c r="H77" s="98"/>
      <c r="I77" s="98"/>
      <c r="J77" s="98"/>
      <c r="K77" s="98"/>
      <c r="M77" s="5"/>
      <c r="N77" s="5"/>
      <c r="O77" s="5"/>
      <c r="P77" s="5"/>
      <c r="Q77" s="5">
        <v>0</v>
      </c>
      <c r="R77" s="5"/>
      <c r="S77" s="5"/>
    </row>
    <row r="78" spans="2:19" s="3" customFormat="1" ht="18" customHeight="1">
      <c r="B78" s="19" t="s">
        <v>136</v>
      </c>
      <c r="D78" s="97" t="s">
        <v>118</v>
      </c>
      <c r="E78" s="98"/>
      <c r="F78" s="98"/>
      <c r="G78" s="98"/>
      <c r="H78" s="98"/>
      <c r="I78" s="98"/>
      <c r="J78" s="98"/>
      <c r="K78" s="98"/>
      <c r="M78" s="5"/>
      <c r="N78" s="5"/>
      <c r="O78" s="5"/>
      <c r="P78" s="5"/>
      <c r="Q78" s="5"/>
      <c r="R78" s="5"/>
      <c r="S78" s="5"/>
    </row>
    <row r="79" spans="2:19" s="3" customFormat="1" ht="18" customHeight="1">
      <c r="B79" s="14"/>
      <c r="C79" s="3" t="s">
        <v>104</v>
      </c>
      <c r="E79" s="97" t="s">
        <v>119</v>
      </c>
      <c r="F79" s="98"/>
      <c r="G79" s="98"/>
      <c r="H79" s="98"/>
      <c r="I79" s="98"/>
      <c r="J79" s="98"/>
      <c r="K79" s="98"/>
      <c r="M79" s="4"/>
      <c r="N79" s="4"/>
      <c r="O79" s="5">
        <v>0</v>
      </c>
      <c r="P79" s="5"/>
      <c r="Q79" s="5"/>
      <c r="R79" s="5"/>
      <c r="S79" s="5"/>
    </row>
    <row r="80" spans="2:19" s="3" customFormat="1" ht="18" customHeight="1">
      <c r="B80" s="14"/>
      <c r="C80" s="15" t="s">
        <v>107</v>
      </c>
      <c r="E80" s="97" t="s">
        <v>137</v>
      </c>
      <c r="F80" s="98"/>
      <c r="G80" s="98"/>
      <c r="H80" s="98"/>
      <c r="I80" s="98"/>
      <c r="J80" s="98"/>
      <c r="K80" s="98"/>
      <c r="M80" s="4"/>
      <c r="N80" s="4"/>
      <c r="O80" s="5">
        <v>8647000</v>
      </c>
      <c r="P80" s="5"/>
      <c r="Q80" s="5"/>
      <c r="R80" s="5"/>
      <c r="S80" s="5"/>
    </row>
    <row r="81" spans="1:19" s="3" customFormat="1" ht="18" customHeight="1">
      <c r="B81" s="14"/>
      <c r="C81" s="15" t="s">
        <v>138</v>
      </c>
      <c r="E81" s="97" t="s">
        <v>120</v>
      </c>
      <c r="F81" s="98"/>
      <c r="G81" s="98"/>
      <c r="H81" s="98"/>
      <c r="I81" s="98"/>
      <c r="J81" s="98"/>
      <c r="K81" s="98"/>
      <c r="M81" s="4"/>
      <c r="N81" s="4"/>
      <c r="O81" s="5">
        <v>0</v>
      </c>
      <c r="P81" s="5"/>
      <c r="Q81" s="5"/>
      <c r="R81" s="5"/>
      <c r="S81" s="5"/>
    </row>
    <row r="82" spans="1:19" s="3" customFormat="1" ht="18" customHeight="1">
      <c r="B82" s="14"/>
      <c r="C82" s="15" t="s">
        <v>139</v>
      </c>
      <c r="E82" s="97" t="s">
        <v>122</v>
      </c>
      <c r="F82" s="98"/>
      <c r="G82" s="98"/>
      <c r="H82" s="98"/>
      <c r="I82" s="98"/>
      <c r="J82" s="98"/>
      <c r="K82" s="98"/>
      <c r="M82" s="4"/>
      <c r="N82" s="4"/>
      <c r="O82" s="6">
        <v>0</v>
      </c>
      <c r="P82" s="5"/>
      <c r="Q82" s="5"/>
      <c r="R82" s="5"/>
      <c r="S82" s="5"/>
    </row>
    <row r="83" spans="1:19" s="3" customFormat="1" ht="18" customHeight="1">
      <c r="E83" s="97" t="s">
        <v>123</v>
      </c>
      <c r="F83" s="98"/>
      <c r="G83" s="98"/>
      <c r="H83" s="98"/>
      <c r="I83" s="98"/>
      <c r="J83" s="98"/>
      <c r="K83" s="98"/>
      <c r="M83" s="4"/>
      <c r="N83" s="4"/>
      <c r="O83" s="5"/>
      <c r="P83" s="5"/>
      <c r="Q83" s="5">
        <f>SUM(O79:O82)</f>
        <v>8647000</v>
      </c>
      <c r="R83" s="5"/>
      <c r="S83" s="5"/>
    </row>
    <row r="84" spans="1:19" s="3" customFormat="1" ht="18" customHeight="1">
      <c r="B84" s="19" t="s">
        <v>140</v>
      </c>
      <c r="D84" s="97" t="s">
        <v>141</v>
      </c>
      <c r="E84" s="98"/>
      <c r="F84" s="98"/>
      <c r="G84" s="98"/>
      <c r="H84" s="98"/>
      <c r="I84" s="98"/>
      <c r="J84" s="98"/>
      <c r="K84" s="98"/>
      <c r="M84" s="5"/>
      <c r="N84" s="5"/>
      <c r="O84" s="5"/>
      <c r="P84" s="5"/>
      <c r="Q84" s="6">
        <v>14338673</v>
      </c>
      <c r="R84" s="5"/>
      <c r="S84" s="5"/>
    </row>
    <row r="85" spans="1:19" s="3" customFormat="1" ht="18" customHeight="1">
      <c r="E85" s="97" t="s">
        <v>142</v>
      </c>
      <c r="F85" s="98"/>
      <c r="G85" s="98"/>
      <c r="H85" s="98"/>
      <c r="I85" s="98"/>
      <c r="J85" s="98"/>
      <c r="K85" s="98"/>
      <c r="M85" s="5"/>
      <c r="N85" s="5"/>
      <c r="O85" s="5"/>
      <c r="P85" s="5"/>
      <c r="Q85" s="5"/>
      <c r="R85" s="5"/>
      <c r="S85" s="9">
        <f>SUM(Q69:Q84)</f>
        <v>920354495</v>
      </c>
    </row>
    <row r="86" spans="1:19" ht="18" customHeight="1">
      <c r="M86" s="24"/>
      <c r="N86" s="24"/>
      <c r="O86" s="24"/>
      <c r="P86" s="24"/>
      <c r="Q86" s="24"/>
      <c r="R86" s="24"/>
      <c r="S86" s="24"/>
    </row>
    <row r="87" spans="1:19" s="3" customFormat="1" ht="18" customHeight="1">
      <c r="A87" s="21" t="s">
        <v>143</v>
      </c>
      <c r="C87" s="97" t="s">
        <v>144</v>
      </c>
      <c r="D87" s="98"/>
      <c r="E87" s="98"/>
      <c r="F87" s="98"/>
      <c r="G87" s="98"/>
      <c r="H87" s="98"/>
      <c r="I87" s="98"/>
      <c r="J87" s="98"/>
      <c r="K87" s="16"/>
      <c r="M87" s="4"/>
      <c r="N87" s="4"/>
      <c r="O87" s="4"/>
      <c r="P87" s="4"/>
      <c r="Q87" s="4"/>
      <c r="R87" s="4"/>
      <c r="S87" s="4"/>
    </row>
    <row r="88" spans="1:19" s="3" customFormat="1" ht="18" customHeight="1">
      <c r="A88" s="21"/>
      <c r="B88" s="14" t="s">
        <v>102</v>
      </c>
      <c r="D88" s="97" t="s">
        <v>145</v>
      </c>
      <c r="E88" s="98"/>
      <c r="F88" s="98"/>
      <c r="G88" s="98"/>
      <c r="H88" s="98"/>
      <c r="I88" s="98"/>
      <c r="J88" s="98"/>
      <c r="K88" s="98"/>
      <c r="M88" s="4"/>
      <c r="N88" s="4"/>
      <c r="O88" s="4"/>
      <c r="P88" s="4"/>
      <c r="Q88" s="9">
        <v>3902011829</v>
      </c>
      <c r="R88" s="4"/>
      <c r="S88" s="4"/>
    </row>
    <row r="89" spans="1:19" s="3" customFormat="1" ht="12" hidden="1" customHeight="1">
      <c r="C89" s="15" t="s">
        <v>104</v>
      </c>
      <c r="E89" s="97" t="s">
        <v>146</v>
      </c>
      <c r="F89" s="98"/>
      <c r="G89" s="98"/>
      <c r="H89" s="98"/>
      <c r="I89" s="98"/>
      <c r="J89" s="98"/>
      <c r="K89" s="98"/>
      <c r="M89" s="5"/>
      <c r="N89" s="5"/>
      <c r="O89" s="5">
        <v>205395750</v>
      </c>
      <c r="P89" s="5"/>
      <c r="Q89" s="5"/>
      <c r="R89" s="5"/>
      <c r="S89" s="5"/>
    </row>
    <row r="90" spans="1:19" s="3" customFormat="1" ht="15.75" hidden="1" customHeight="1">
      <c r="C90" s="15" t="s">
        <v>107</v>
      </c>
      <c r="E90" s="97" t="s">
        <v>147</v>
      </c>
      <c r="F90" s="98"/>
      <c r="G90" s="98"/>
      <c r="H90" s="98"/>
      <c r="I90" s="98"/>
      <c r="J90" s="98"/>
      <c r="K90" s="98"/>
      <c r="M90" s="9"/>
      <c r="N90" s="5"/>
      <c r="O90" s="5">
        <v>1888725786</v>
      </c>
      <c r="P90" s="5"/>
      <c r="Q90" s="5"/>
      <c r="R90" s="5"/>
      <c r="S90" s="5"/>
    </row>
    <row r="91" spans="1:19" s="3" customFormat="1" ht="13.5" hidden="1" customHeight="1">
      <c r="C91" s="15" t="s">
        <v>138</v>
      </c>
      <c r="E91" s="97" t="s">
        <v>148</v>
      </c>
      <c r="F91" s="98"/>
      <c r="G91" s="98"/>
      <c r="H91" s="98"/>
      <c r="I91" s="98"/>
      <c r="J91" s="98"/>
      <c r="K91" s="98"/>
      <c r="M91" s="5"/>
      <c r="N91" s="5"/>
      <c r="O91" s="9">
        <v>1299120054</v>
      </c>
      <c r="P91" s="5"/>
      <c r="Q91" s="5"/>
      <c r="R91" s="5"/>
      <c r="S91" s="5"/>
    </row>
    <row r="92" spans="1:19" s="3" customFormat="1" ht="21.75" hidden="1" customHeight="1">
      <c r="C92" s="15" t="s">
        <v>149</v>
      </c>
      <c r="E92" s="97" t="s">
        <v>150</v>
      </c>
      <c r="F92" s="111"/>
      <c r="G92" s="111"/>
      <c r="H92" s="111"/>
      <c r="I92" s="111"/>
      <c r="J92" s="111"/>
      <c r="K92" s="111"/>
      <c r="M92" s="5"/>
      <c r="N92" s="5"/>
      <c r="O92" s="9">
        <v>316772062</v>
      </c>
      <c r="P92" s="5"/>
      <c r="Q92" s="5"/>
      <c r="R92" s="5"/>
      <c r="S92" s="5"/>
    </row>
    <row r="93" spans="1:19" s="3" customFormat="1" ht="22.5" hidden="1" customHeight="1">
      <c r="C93" s="15" t="s">
        <v>151</v>
      </c>
      <c r="E93" s="97" t="s">
        <v>152</v>
      </c>
      <c r="F93" s="111"/>
      <c r="G93" s="111"/>
      <c r="H93" s="111"/>
      <c r="I93" s="111"/>
      <c r="J93" s="111"/>
      <c r="K93" s="111"/>
      <c r="M93" s="5"/>
      <c r="N93" s="5"/>
      <c r="O93" s="6">
        <v>212917614</v>
      </c>
      <c r="P93" s="5"/>
      <c r="Q93" s="5"/>
      <c r="R93" s="5"/>
      <c r="S93" s="5"/>
    </row>
    <row r="94" spans="1:19" s="3" customFormat="1" ht="25.5" hidden="1" customHeight="1">
      <c r="C94" s="15"/>
      <c r="E94" s="97" t="s">
        <v>153</v>
      </c>
      <c r="F94" s="98"/>
      <c r="G94" s="98"/>
      <c r="H94" s="98"/>
      <c r="I94" s="98"/>
      <c r="J94" s="98"/>
      <c r="K94" s="98"/>
      <c r="M94" s="9"/>
      <c r="N94" s="5"/>
      <c r="O94" s="9"/>
      <c r="P94" s="5"/>
      <c r="Q94" s="9">
        <f>SUM(O89:O93)</f>
        <v>3922931266</v>
      </c>
      <c r="R94" s="5"/>
      <c r="S94" s="5"/>
    </row>
    <row r="95" spans="1:19" s="3" customFormat="1" ht="18" customHeight="1">
      <c r="B95" s="115" t="s">
        <v>154</v>
      </c>
      <c r="C95" s="107"/>
      <c r="D95" s="97" t="s">
        <v>145</v>
      </c>
      <c r="E95" s="98"/>
      <c r="F95" s="98"/>
      <c r="G95" s="98"/>
      <c r="H95" s="98"/>
      <c r="I95" s="98"/>
      <c r="J95" s="98"/>
      <c r="K95" s="98"/>
      <c r="M95" s="5"/>
      <c r="N95" s="5"/>
      <c r="O95" s="5"/>
      <c r="P95" s="5"/>
      <c r="Q95" s="5"/>
      <c r="R95" s="5"/>
      <c r="S95" s="5"/>
    </row>
    <row r="96" spans="1:19" s="3" customFormat="1" ht="17.25" customHeight="1">
      <c r="B96" s="107"/>
      <c r="C96" s="107"/>
      <c r="D96" s="108" t="s">
        <v>155</v>
      </c>
      <c r="E96" s="109"/>
      <c r="F96" s="109"/>
      <c r="G96" s="109"/>
      <c r="H96" s="109"/>
      <c r="I96" s="109"/>
      <c r="J96" s="109"/>
      <c r="K96" s="109"/>
      <c r="M96" s="5"/>
      <c r="N96" s="5"/>
      <c r="O96" s="5"/>
      <c r="P96" s="5"/>
      <c r="Q96" s="6">
        <v>-2032525199</v>
      </c>
      <c r="R96" s="5"/>
      <c r="S96" s="5"/>
    </row>
    <row r="97" spans="1:19" s="3" customFormat="1" ht="11.25" hidden="1" customHeight="1">
      <c r="C97" s="15" t="s">
        <v>156</v>
      </c>
      <c r="E97" s="97" t="s">
        <v>146</v>
      </c>
      <c r="F97" s="98"/>
      <c r="G97" s="98"/>
      <c r="H97" s="98"/>
      <c r="I97" s="98"/>
      <c r="J97" s="98"/>
      <c r="K97" s="98"/>
      <c r="M97" s="5"/>
      <c r="N97" s="5"/>
      <c r="O97" s="5">
        <v>-79857856</v>
      </c>
      <c r="P97" s="5"/>
      <c r="Q97" s="5"/>
      <c r="R97" s="5"/>
      <c r="S97" s="5"/>
    </row>
    <row r="98" spans="1:19" s="3" customFormat="1" ht="18" hidden="1" customHeight="1">
      <c r="C98" s="15" t="s">
        <v>157</v>
      </c>
      <c r="E98" s="97" t="s">
        <v>147</v>
      </c>
      <c r="F98" s="98"/>
      <c r="G98" s="98"/>
      <c r="H98" s="98"/>
      <c r="I98" s="98"/>
      <c r="J98" s="98"/>
      <c r="K98" s="98"/>
      <c r="M98" s="9"/>
      <c r="N98" s="5"/>
      <c r="O98" s="5">
        <v>-1044680011</v>
      </c>
      <c r="P98" s="5"/>
      <c r="Q98" s="5"/>
      <c r="R98" s="5"/>
      <c r="S98" s="5"/>
    </row>
    <row r="99" spans="1:19" s="3" customFormat="1" ht="20.25" hidden="1" customHeight="1">
      <c r="C99" s="15" t="s">
        <v>158</v>
      </c>
      <c r="E99" s="97" t="s">
        <v>148</v>
      </c>
      <c r="F99" s="98"/>
      <c r="G99" s="98"/>
      <c r="H99" s="98"/>
      <c r="I99" s="98"/>
      <c r="J99" s="98"/>
      <c r="K99" s="98"/>
      <c r="M99" s="5"/>
      <c r="N99" s="5"/>
      <c r="O99" s="9">
        <v>-694209290</v>
      </c>
      <c r="P99" s="5"/>
      <c r="Q99" s="5"/>
      <c r="R99" s="5"/>
      <c r="S99" s="5"/>
    </row>
    <row r="100" spans="1:19" s="3" customFormat="1" ht="24.75" hidden="1" customHeight="1">
      <c r="C100" s="15" t="s">
        <v>149</v>
      </c>
      <c r="E100" s="97" t="s">
        <v>150</v>
      </c>
      <c r="F100" s="111"/>
      <c r="G100" s="111"/>
      <c r="H100" s="111"/>
      <c r="I100" s="111"/>
      <c r="J100" s="111"/>
      <c r="K100" s="111"/>
      <c r="M100" s="5"/>
      <c r="N100" s="5"/>
      <c r="O100" s="9">
        <v>-106594120</v>
      </c>
      <c r="P100" s="5"/>
      <c r="Q100" s="5"/>
      <c r="R100" s="5"/>
      <c r="S100" s="5"/>
    </row>
    <row r="101" spans="1:19" s="3" customFormat="1" ht="18" hidden="1" customHeight="1">
      <c r="C101" s="15" t="s">
        <v>151</v>
      </c>
      <c r="E101" s="97" t="s">
        <v>152</v>
      </c>
      <c r="F101" s="111"/>
      <c r="G101" s="111"/>
      <c r="H101" s="111"/>
      <c r="I101" s="111"/>
      <c r="J101" s="111"/>
      <c r="K101" s="111"/>
      <c r="M101" s="5"/>
      <c r="N101" s="5"/>
      <c r="O101" s="6">
        <v>-107430865</v>
      </c>
      <c r="P101" s="5"/>
      <c r="Q101" s="5"/>
      <c r="R101" s="5"/>
      <c r="S101" s="5"/>
    </row>
    <row r="102" spans="1:19" s="3" customFormat="1" ht="22.5" hidden="1" customHeight="1">
      <c r="C102" s="15"/>
      <c r="E102" s="97" t="s">
        <v>159</v>
      </c>
      <c r="F102" s="98"/>
      <c r="G102" s="98"/>
      <c r="H102" s="98"/>
      <c r="I102" s="98"/>
      <c r="J102" s="98"/>
      <c r="K102" s="98"/>
      <c r="M102" s="9"/>
      <c r="N102" s="5"/>
      <c r="O102" s="9"/>
      <c r="P102" s="5"/>
      <c r="Q102" s="9"/>
      <c r="R102" s="5"/>
      <c r="S102" s="5"/>
    </row>
    <row r="103" spans="1:19" s="3" customFormat="1" ht="32.25" hidden="1" customHeight="1">
      <c r="E103" s="112" t="s">
        <v>160</v>
      </c>
      <c r="F103" s="113"/>
      <c r="G103" s="113"/>
      <c r="H103" s="113"/>
      <c r="I103" s="113"/>
      <c r="J103" s="113"/>
      <c r="K103" s="113"/>
      <c r="L103" s="114"/>
      <c r="M103" s="114"/>
      <c r="N103" s="5"/>
      <c r="O103" s="5"/>
      <c r="P103" s="5"/>
      <c r="Q103" s="6">
        <f>SUM(O97:O101)</f>
        <v>-2032772142</v>
      </c>
      <c r="R103" s="5"/>
      <c r="S103" s="5"/>
    </row>
    <row r="104" spans="1:19" s="3" customFormat="1" ht="18" customHeight="1">
      <c r="C104" s="15"/>
      <c r="E104" s="97" t="s">
        <v>161</v>
      </c>
      <c r="F104" s="98"/>
      <c r="G104" s="98"/>
      <c r="H104" s="98"/>
      <c r="I104" s="98"/>
      <c r="J104" s="98"/>
      <c r="K104" s="98"/>
      <c r="M104" s="5"/>
      <c r="N104" s="5"/>
      <c r="O104" s="9"/>
      <c r="P104" s="5"/>
      <c r="Q104" s="5"/>
      <c r="R104" s="5"/>
      <c r="S104" s="6">
        <f>Q88+Q96</f>
        <v>1869486630</v>
      </c>
    </row>
    <row r="105" spans="1:19" s="3" customFormat="1" ht="18" customHeight="1">
      <c r="E105" s="97" t="s">
        <v>162</v>
      </c>
      <c r="F105" s="98"/>
      <c r="G105" s="98"/>
      <c r="H105" s="98"/>
      <c r="I105" s="98"/>
      <c r="J105" s="98"/>
      <c r="K105" s="98"/>
      <c r="M105" s="9"/>
      <c r="N105" s="5"/>
      <c r="O105" s="9"/>
      <c r="P105" s="5"/>
      <c r="Q105" s="9"/>
      <c r="R105" s="5"/>
      <c r="S105" s="10">
        <f>SUM(S62:S104)</f>
        <v>6014800733</v>
      </c>
    </row>
    <row r="106" spans="1:19" s="25" customFormat="1" ht="20.100000000000001" customHeight="1">
      <c r="A106" s="105" t="s">
        <v>163</v>
      </c>
      <c r="B106" s="105"/>
      <c r="C106" s="105"/>
      <c r="D106" s="105"/>
      <c r="E106" s="105"/>
      <c r="F106" s="105"/>
      <c r="G106" s="105"/>
      <c r="H106" s="105"/>
      <c r="I106" s="105"/>
      <c r="J106" s="105"/>
      <c r="K106" s="105"/>
      <c r="L106" s="105"/>
      <c r="M106" s="105"/>
      <c r="N106" s="110"/>
      <c r="O106" s="110"/>
      <c r="P106" s="110"/>
      <c r="Q106" s="110"/>
      <c r="R106" s="110"/>
      <c r="S106" s="110"/>
    </row>
    <row r="107" spans="1:19" s="3" customFormat="1" ht="18" customHeight="1">
      <c r="A107" s="21" t="s">
        <v>164</v>
      </c>
      <c r="C107" s="98" t="s">
        <v>165</v>
      </c>
      <c r="D107" s="98"/>
      <c r="E107" s="98"/>
      <c r="F107" s="98"/>
      <c r="G107" s="98"/>
      <c r="H107" s="98"/>
      <c r="I107" s="98"/>
      <c r="J107" s="98"/>
      <c r="M107" s="4"/>
      <c r="N107" s="4"/>
      <c r="O107" s="4"/>
      <c r="P107" s="4"/>
      <c r="Q107" s="4"/>
      <c r="R107" s="4"/>
      <c r="S107" s="9"/>
    </row>
    <row r="108" spans="1:19" s="3" customFormat="1" ht="18" customHeight="1">
      <c r="B108" s="14" t="s">
        <v>166</v>
      </c>
      <c r="D108" s="97" t="s">
        <v>165</v>
      </c>
      <c r="E108" s="98"/>
      <c r="F108" s="98"/>
      <c r="G108" s="98"/>
      <c r="H108" s="98"/>
      <c r="I108" s="98"/>
      <c r="J108" s="98"/>
      <c r="K108" s="98"/>
      <c r="M108" s="5"/>
      <c r="N108" s="5"/>
      <c r="O108" s="5"/>
      <c r="P108" s="5"/>
      <c r="Q108" s="5"/>
      <c r="R108" s="5"/>
      <c r="S108" s="5"/>
    </row>
    <row r="109" spans="1:19" s="3" customFormat="1" ht="18" customHeight="1">
      <c r="B109" s="14"/>
      <c r="C109" s="3" t="s">
        <v>156</v>
      </c>
      <c r="E109" s="97" t="s">
        <v>167</v>
      </c>
      <c r="F109" s="98"/>
      <c r="G109" s="98"/>
      <c r="H109" s="98"/>
      <c r="I109" s="98"/>
      <c r="J109" s="98"/>
      <c r="K109" s="98"/>
      <c r="M109" s="4"/>
      <c r="N109" s="4"/>
      <c r="O109" s="5">
        <v>17919077</v>
      </c>
      <c r="P109" s="5"/>
      <c r="Q109" s="5"/>
      <c r="R109" s="5"/>
      <c r="S109" s="5"/>
    </row>
    <row r="110" spans="1:19" s="3" customFormat="1" ht="18" customHeight="1">
      <c r="B110" s="14"/>
      <c r="C110" s="3" t="s">
        <v>157</v>
      </c>
      <c r="E110" s="97" t="s">
        <v>168</v>
      </c>
      <c r="F110" s="98"/>
      <c r="G110" s="98"/>
      <c r="H110" s="98"/>
      <c r="I110" s="98"/>
      <c r="J110" s="98"/>
      <c r="K110" s="98"/>
      <c r="M110" s="4"/>
      <c r="N110" s="4"/>
      <c r="O110" s="5">
        <v>397158833</v>
      </c>
      <c r="P110" s="5"/>
      <c r="Q110" s="5"/>
      <c r="R110" s="5"/>
      <c r="S110" s="5"/>
    </row>
    <row r="111" spans="1:19" s="3" customFormat="1" ht="18" customHeight="1">
      <c r="B111" s="14"/>
      <c r="C111" s="3" t="s">
        <v>158</v>
      </c>
      <c r="E111" s="97" t="s">
        <v>169</v>
      </c>
      <c r="F111" s="98"/>
      <c r="G111" s="98"/>
      <c r="H111" s="98"/>
      <c r="I111" s="98"/>
      <c r="J111" s="98"/>
      <c r="K111" s="98"/>
      <c r="M111" s="4"/>
      <c r="N111" s="4"/>
      <c r="O111" s="6">
        <v>1556320252</v>
      </c>
      <c r="P111" s="5"/>
      <c r="Q111" s="6">
        <f>SUM(O109:O111)</f>
        <v>1971398162</v>
      </c>
      <c r="R111" s="5"/>
      <c r="S111" s="5"/>
    </row>
    <row r="112" spans="1:19" s="3" customFormat="1" ht="18" customHeight="1">
      <c r="B112" s="14"/>
      <c r="E112" s="97" t="s">
        <v>170</v>
      </c>
      <c r="F112" s="98"/>
      <c r="G112" s="98"/>
      <c r="H112" s="98"/>
      <c r="I112" s="98"/>
      <c r="J112" s="98"/>
      <c r="K112" s="98"/>
      <c r="M112" s="4"/>
      <c r="N112" s="4"/>
      <c r="O112" s="5"/>
      <c r="P112" s="5"/>
      <c r="Q112" s="5"/>
      <c r="R112" s="5"/>
      <c r="S112" s="6">
        <f>Q111</f>
        <v>1971398162</v>
      </c>
    </row>
    <row r="113" spans="1:19" s="3" customFormat="1" ht="18" customHeight="1">
      <c r="A113" s="21" t="s">
        <v>171</v>
      </c>
      <c r="C113" s="98" t="s">
        <v>172</v>
      </c>
      <c r="D113" s="98"/>
      <c r="E113" s="98"/>
      <c r="F113" s="98"/>
      <c r="G113" s="98"/>
      <c r="H113" s="98"/>
      <c r="I113" s="98"/>
      <c r="J113" s="98"/>
      <c r="M113" s="4"/>
      <c r="N113" s="4"/>
      <c r="O113" s="5"/>
      <c r="P113" s="5"/>
      <c r="Q113" s="5"/>
      <c r="R113" s="5"/>
      <c r="S113" s="5"/>
    </row>
    <row r="114" spans="1:19" s="3" customFormat="1" ht="18" customHeight="1">
      <c r="B114" s="14" t="s">
        <v>55</v>
      </c>
      <c r="D114" s="98" t="s">
        <v>173</v>
      </c>
      <c r="E114" s="98"/>
      <c r="F114" s="98"/>
      <c r="G114" s="98"/>
      <c r="H114" s="98"/>
      <c r="I114" s="98"/>
      <c r="J114" s="98"/>
      <c r="K114" s="98"/>
      <c r="M114" s="4"/>
      <c r="N114" s="4"/>
      <c r="O114" s="5"/>
      <c r="P114" s="5"/>
      <c r="Q114" s="5"/>
      <c r="R114" s="5"/>
      <c r="S114" s="5"/>
    </row>
    <row r="115" spans="1:19" s="3" customFormat="1" ht="18" customHeight="1">
      <c r="B115" s="14"/>
      <c r="C115" s="3" t="s">
        <v>57</v>
      </c>
      <c r="E115" s="98" t="s">
        <v>146</v>
      </c>
      <c r="F115" s="98"/>
      <c r="G115" s="98"/>
      <c r="H115" s="98"/>
      <c r="I115" s="98"/>
      <c r="J115" s="98"/>
      <c r="K115" s="98"/>
      <c r="M115" s="4"/>
      <c r="N115" s="4"/>
      <c r="O115" s="5">
        <v>0</v>
      </c>
      <c r="P115" s="5"/>
      <c r="Q115" s="5"/>
      <c r="R115" s="5"/>
      <c r="S115" s="5"/>
    </row>
    <row r="116" spans="1:19" s="3" customFormat="1" ht="18" customHeight="1">
      <c r="B116" s="14"/>
      <c r="C116" s="3" t="s">
        <v>78</v>
      </c>
      <c r="E116" s="98" t="s">
        <v>147</v>
      </c>
      <c r="F116" s="98"/>
      <c r="G116" s="98"/>
      <c r="H116" s="98"/>
      <c r="I116" s="98"/>
      <c r="J116" s="98"/>
      <c r="K116" s="98"/>
      <c r="M116" s="4"/>
      <c r="N116" s="4"/>
      <c r="O116" s="5">
        <v>3775457</v>
      </c>
      <c r="P116" s="5"/>
      <c r="Q116" s="5"/>
      <c r="R116" s="5"/>
      <c r="S116" s="5"/>
    </row>
    <row r="117" spans="1:19" s="3" customFormat="1" ht="18" customHeight="1">
      <c r="B117" s="14"/>
      <c r="C117" s="3" t="s">
        <v>121</v>
      </c>
      <c r="E117" s="98" t="s">
        <v>148</v>
      </c>
      <c r="F117" s="98"/>
      <c r="G117" s="98"/>
      <c r="H117" s="98"/>
      <c r="I117" s="98"/>
      <c r="J117" s="98"/>
      <c r="K117" s="98"/>
      <c r="M117" s="4"/>
      <c r="N117" s="4"/>
      <c r="O117" s="5">
        <v>23744462</v>
      </c>
      <c r="P117" s="5"/>
      <c r="Q117" s="5"/>
      <c r="R117" s="5"/>
      <c r="S117" s="5"/>
    </row>
    <row r="118" spans="1:19" s="3" customFormat="1" ht="18" customHeight="1">
      <c r="C118" s="3" t="s">
        <v>174</v>
      </c>
      <c r="E118" s="98" t="s">
        <v>175</v>
      </c>
      <c r="F118" s="98"/>
      <c r="G118" s="98"/>
      <c r="H118" s="98"/>
      <c r="I118" s="98"/>
      <c r="J118" s="98"/>
      <c r="K118" s="98"/>
      <c r="M118" s="4"/>
      <c r="N118" s="4"/>
      <c r="O118" s="9">
        <v>4163155</v>
      </c>
      <c r="P118" s="5"/>
      <c r="Q118" s="9"/>
      <c r="R118" s="5"/>
      <c r="S118" s="5"/>
    </row>
    <row r="119" spans="1:19" s="3" customFormat="1" ht="18" customHeight="1">
      <c r="E119" s="98" t="s">
        <v>176</v>
      </c>
      <c r="F119" s="98"/>
      <c r="G119" s="98"/>
      <c r="H119" s="98"/>
      <c r="I119" s="98"/>
      <c r="J119" s="98"/>
      <c r="K119" s="98"/>
      <c r="M119" s="4"/>
      <c r="N119" s="4"/>
      <c r="O119" s="10"/>
      <c r="P119" s="5"/>
      <c r="Q119" s="9">
        <f>SUM(O115:O118)</f>
        <v>31683074</v>
      </c>
      <c r="R119" s="5"/>
      <c r="S119" s="5"/>
    </row>
    <row r="120" spans="1:19" s="3" customFormat="1" ht="18" customHeight="1">
      <c r="B120" s="14" t="s">
        <v>75</v>
      </c>
      <c r="D120" s="98" t="s">
        <v>177</v>
      </c>
      <c r="E120" s="98"/>
      <c r="F120" s="98"/>
      <c r="G120" s="98"/>
      <c r="H120" s="98"/>
      <c r="I120" s="98"/>
      <c r="J120" s="98"/>
      <c r="K120" s="98"/>
      <c r="M120" s="4"/>
      <c r="N120" s="4"/>
      <c r="O120" s="5"/>
      <c r="P120" s="5"/>
      <c r="Q120" s="5"/>
      <c r="R120" s="5"/>
      <c r="S120" s="5"/>
    </row>
    <row r="121" spans="1:19" s="3" customFormat="1" ht="18" customHeight="1">
      <c r="B121" s="14"/>
      <c r="C121" s="3" t="s">
        <v>57</v>
      </c>
      <c r="E121" s="98" t="s">
        <v>178</v>
      </c>
      <c r="F121" s="98"/>
      <c r="G121" s="98"/>
      <c r="H121" s="98"/>
      <c r="I121" s="98"/>
      <c r="J121" s="98"/>
      <c r="K121" s="98"/>
      <c r="M121" s="4"/>
      <c r="N121" s="4"/>
      <c r="O121" s="5">
        <v>663405014</v>
      </c>
      <c r="P121" s="5"/>
      <c r="Q121" s="5"/>
      <c r="R121" s="5"/>
      <c r="S121" s="5"/>
    </row>
    <row r="122" spans="1:19" s="3" customFormat="1" ht="18" customHeight="1">
      <c r="B122" s="14"/>
      <c r="C122" s="3" t="s">
        <v>78</v>
      </c>
      <c r="E122" s="97" t="s">
        <v>179</v>
      </c>
      <c r="F122" s="98"/>
      <c r="G122" s="98"/>
      <c r="H122" s="98"/>
      <c r="I122" s="98"/>
      <c r="J122" s="98"/>
      <c r="K122" s="98"/>
      <c r="M122" s="4"/>
      <c r="N122" s="4"/>
      <c r="O122" s="5">
        <v>135800000</v>
      </c>
      <c r="P122" s="5"/>
      <c r="Q122" s="5"/>
      <c r="R122" s="5"/>
      <c r="S122" s="5"/>
    </row>
    <row r="123" spans="1:19" s="3" customFormat="1" ht="18" customHeight="1">
      <c r="B123" s="14"/>
      <c r="C123" s="3" t="s">
        <v>121</v>
      </c>
      <c r="E123" s="97" t="s">
        <v>180</v>
      </c>
      <c r="F123" s="98"/>
      <c r="G123" s="98"/>
      <c r="H123" s="98"/>
      <c r="I123" s="98"/>
      <c r="J123" s="98"/>
      <c r="K123" s="98"/>
      <c r="M123" s="4"/>
      <c r="N123" s="4"/>
      <c r="O123" s="5">
        <v>115000000</v>
      </c>
      <c r="P123" s="5"/>
      <c r="Q123" s="5"/>
      <c r="R123" s="5"/>
      <c r="S123" s="5"/>
    </row>
    <row r="124" spans="1:19" s="3" customFormat="1" ht="18" customHeight="1">
      <c r="B124" s="14"/>
      <c r="C124" s="3" t="s">
        <v>174</v>
      </c>
      <c r="E124" s="97" t="s">
        <v>181</v>
      </c>
      <c r="F124" s="98"/>
      <c r="G124" s="98"/>
      <c r="H124" s="98"/>
      <c r="I124" s="98"/>
      <c r="J124" s="98"/>
      <c r="K124" s="98"/>
      <c r="M124" s="4"/>
      <c r="N124" s="4"/>
      <c r="O124" s="9"/>
      <c r="P124" s="5"/>
      <c r="Q124" s="9"/>
      <c r="R124" s="5"/>
      <c r="S124" s="5"/>
    </row>
    <row r="125" spans="1:19" s="3" customFormat="1" ht="18" customHeight="1">
      <c r="B125" s="14"/>
      <c r="E125" s="108" t="s">
        <v>172</v>
      </c>
      <c r="F125" s="109"/>
      <c r="G125" s="109"/>
      <c r="H125" s="109"/>
      <c r="I125" s="109"/>
      <c r="J125" s="109"/>
      <c r="K125" s="109"/>
      <c r="M125" s="4"/>
      <c r="N125" s="4"/>
      <c r="O125" s="6">
        <v>84216856</v>
      </c>
      <c r="P125" s="5"/>
      <c r="Q125" s="9"/>
      <c r="R125" s="5"/>
      <c r="S125" s="5"/>
    </row>
    <row r="126" spans="1:19" s="3" customFormat="1" ht="18" customHeight="1">
      <c r="E126" s="98" t="s">
        <v>182</v>
      </c>
      <c r="F126" s="98"/>
      <c r="G126" s="98"/>
      <c r="H126" s="98"/>
      <c r="I126" s="98"/>
      <c r="J126" s="98"/>
      <c r="K126" s="98"/>
      <c r="M126" s="4"/>
      <c r="N126" s="4"/>
      <c r="O126" s="5"/>
      <c r="P126" s="5"/>
      <c r="Q126" s="6">
        <f>SUM(O121:O125)</f>
        <v>998421870</v>
      </c>
      <c r="R126" s="5"/>
      <c r="S126" s="9"/>
    </row>
    <row r="127" spans="1:19" s="3" customFormat="1" ht="18" customHeight="1">
      <c r="E127" s="97" t="s">
        <v>183</v>
      </c>
      <c r="F127" s="98"/>
      <c r="G127" s="98"/>
      <c r="H127" s="98"/>
      <c r="I127" s="98"/>
      <c r="J127" s="98"/>
      <c r="K127" s="98"/>
      <c r="M127" s="4"/>
      <c r="N127" s="4"/>
      <c r="O127" s="5"/>
      <c r="P127" s="5"/>
      <c r="Q127" s="5"/>
      <c r="R127" s="5"/>
      <c r="S127" s="6">
        <f>Q119+Q126</f>
        <v>1030104944</v>
      </c>
    </row>
    <row r="128" spans="1:19" s="3" customFormat="1" ht="18" customHeight="1">
      <c r="E128" s="98" t="s">
        <v>184</v>
      </c>
      <c r="F128" s="98"/>
      <c r="G128" s="98"/>
      <c r="H128" s="98"/>
      <c r="I128" s="98"/>
      <c r="J128" s="98"/>
      <c r="K128" s="98"/>
      <c r="M128" s="4"/>
      <c r="N128" s="4"/>
      <c r="O128" s="5"/>
      <c r="P128" s="5"/>
      <c r="Q128" s="5"/>
      <c r="R128" s="5"/>
      <c r="S128" s="6">
        <f>S112+S127</f>
        <v>3001503106</v>
      </c>
    </row>
    <row r="129" spans="1:20" s="3" customFormat="1" ht="18" customHeight="1" thickBot="1">
      <c r="E129" s="98" t="s">
        <v>185</v>
      </c>
      <c r="F129" s="98"/>
      <c r="G129" s="98"/>
      <c r="H129" s="98"/>
      <c r="I129" s="98"/>
      <c r="J129" s="98"/>
      <c r="K129" s="98"/>
      <c r="M129" s="4"/>
      <c r="N129" s="4"/>
      <c r="O129" s="5"/>
      <c r="P129" s="5"/>
      <c r="Q129" s="5"/>
      <c r="R129" s="5"/>
      <c r="S129" s="26">
        <f>S105+S128</f>
        <v>9016303839</v>
      </c>
    </row>
    <row r="130" spans="1:20" ht="18" customHeight="1" thickTop="1">
      <c r="E130" s="27"/>
      <c r="F130" s="27"/>
      <c r="G130" s="27"/>
      <c r="H130" s="27"/>
      <c r="I130" s="27"/>
      <c r="J130" s="27"/>
      <c r="K130" s="27"/>
      <c r="M130" s="2"/>
      <c r="N130" s="2"/>
      <c r="O130" s="24"/>
      <c r="P130" s="24"/>
      <c r="Q130" s="24"/>
      <c r="R130" s="24"/>
      <c r="S130" s="28"/>
    </row>
    <row r="131" spans="1:20" ht="18" customHeight="1">
      <c r="B131" s="29"/>
      <c r="C131" s="29"/>
      <c r="D131" s="29"/>
      <c r="E131" s="29"/>
      <c r="F131" s="29"/>
      <c r="G131" s="29"/>
      <c r="H131" s="29"/>
      <c r="I131" s="29"/>
      <c r="J131" s="29"/>
      <c r="K131" s="29"/>
      <c r="L131" s="29"/>
      <c r="M131" s="29"/>
      <c r="N131" s="29"/>
      <c r="O131" s="29"/>
      <c r="P131" s="29"/>
      <c r="Q131" s="29"/>
      <c r="R131" s="29"/>
      <c r="S131" s="29"/>
      <c r="T131" s="23"/>
    </row>
    <row r="132" spans="1:20" ht="18" customHeight="1">
      <c r="A132" s="1" t="s">
        <v>186</v>
      </c>
      <c r="B132" s="103"/>
      <c r="C132" s="107"/>
      <c r="D132" s="107"/>
      <c r="E132" s="107"/>
      <c r="F132" s="107"/>
      <c r="G132" s="107"/>
      <c r="H132" s="107"/>
      <c r="I132" s="107"/>
      <c r="J132" s="107"/>
      <c r="K132" s="107"/>
      <c r="L132" s="107"/>
      <c r="M132" s="107"/>
      <c r="N132" s="107"/>
      <c r="O132" s="107"/>
      <c r="P132" s="107"/>
      <c r="Q132" s="107"/>
      <c r="R132" s="107"/>
      <c r="S132" s="107"/>
    </row>
    <row r="133" spans="1:20" ht="18" customHeight="1">
      <c r="M133" s="2"/>
      <c r="N133" s="2"/>
      <c r="O133" s="2"/>
      <c r="P133" s="2"/>
      <c r="Q133" s="2"/>
      <c r="R133" s="2"/>
      <c r="S133" s="2"/>
    </row>
    <row r="134" spans="1:20" ht="18" customHeight="1">
      <c r="M134" s="2"/>
      <c r="N134" s="2"/>
      <c r="O134" s="2"/>
      <c r="P134" s="2"/>
      <c r="Q134" s="2"/>
      <c r="R134" s="2"/>
      <c r="S134" s="2"/>
    </row>
    <row r="135" spans="1:20" ht="18" customHeight="1">
      <c r="M135" s="2"/>
      <c r="N135" s="2"/>
      <c r="O135" s="2"/>
      <c r="P135" s="2"/>
      <c r="Q135" s="2"/>
      <c r="R135" s="2"/>
      <c r="S135" s="2"/>
    </row>
    <row r="136" spans="1:20" ht="18" customHeight="1">
      <c r="M136" s="2"/>
      <c r="N136" s="2"/>
      <c r="O136" s="2"/>
      <c r="P136" s="2"/>
      <c r="Q136" s="2"/>
      <c r="R136" s="2"/>
      <c r="S136" s="2"/>
    </row>
    <row r="137" spans="1:20" ht="18" customHeight="1">
      <c r="M137" s="2"/>
      <c r="N137" s="2"/>
      <c r="O137" s="2"/>
      <c r="P137" s="2"/>
      <c r="Q137" s="2"/>
      <c r="R137" s="2"/>
      <c r="S137" s="2"/>
    </row>
    <row r="138" spans="1:20" ht="18" customHeight="1">
      <c r="M138" s="2"/>
      <c r="N138" s="2"/>
      <c r="O138" s="2"/>
      <c r="P138" s="2"/>
      <c r="Q138" s="2"/>
      <c r="R138" s="2"/>
      <c r="S138" s="2"/>
    </row>
    <row r="139" spans="1:20" ht="18" customHeight="1">
      <c r="M139" s="2"/>
      <c r="N139" s="2"/>
      <c r="O139" s="2"/>
      <c r="P139" s="2"/>
      <c r="Q139" s="2"/>
      <c r="R139" s="2"/>
      <c r="S139" s="2"/>
    </row>
    <row r="140" spans="1:20" ht="18" customHeight="1">
      <c r="M140" s="2"/>
      <c r="N140" s="2"/>
      <c r="O140" s="2"/>
      <c r="P140" s="2"/>
      <c r="Q140" s="2"/>
      <c r="R140" s="2"/>
      <c r="S140" s="2"/>
    </row>
    <row r="141" spans="1:20" ht="18" customHeight="1">
      <c r="M141" s="2"/>
      <c r="N141" s="2"/>
      <c r="O141" s="2"/>
      <c r="P141" s="2"/>
      <c r="Q141" s="2"/>
      <c r="R141" s="2"/>
      <c r="S141" s="2"/>
    </row>
    <row r="142" spans="1:20" ht="18" customHeight="1">
      <c r="M142" s="2"/>
      <c r="N142" s="2"/>
      <c r="O142" s="2"/>
      <c r="P142" s="2"/>
      <c r="Q142" s="2"/>
      <c r="R142" s="2"/>
      <c r="S142" s="2"/>
    </row>
    <row r="143" spans="1:20" ht="18" customHeight="1">
      <c r="M143" s="2"/>
      <c r="N143" s="2"/>
      <c r="O143" s="2"/>
      <c r="P143" s="2"/>
      <c r="Q143" s="2"/>
      <c r="R143" s="2"/>
      <c r="S143" s="2"/>
    </row>
    <row r="144" spans="1:20" ht="18" customHeight="1">
      <c r="M144" s="2"/>
      <c r="N144" s="2"/>
      <c r="O144" s="2"/>
      <c r="P144" s="2"/>
      <c r="Q144" s="2"/>
      <c r="R144" s="2"/>
      <c r="S144" s="2"/>
    </row>
    <row r="145" spans="13:19" ht="18" customHeight="1">
      <c r="M145" s="2"/>
      <c r="N145" s="2"/>
      <c r="O145" s="2"/>
      <c r="P145" s="2"/>
      <c r="Q145" s="2"/>
      <c r="R145" s="2"/>
      <c r="S145" s="2"/>
    </row>
    <row r="146" spans="13:19" ht="18" customHeight="1">
      <c r="M146" s="2"/>
      <c r="N146" s="2"/>
      <c r="O146" s="2"/>
      <c r="P146" s="2"/>
      <c r="Q146" s="2"/>
      <c r="R146" s="2"/>
      <c r="S146" s="2"/>
    </row>
    <row r="147" spans="13:19" ht="18" customHeight="1">
      <c r="M147" s="2"/>
      <c r="N147" s="2"/>
      <c r="O147" s="2"/>
      <c r="P147" s="2"/>
      <c r="Q147" s="2"/>
      <c r="R147" s="2"/>
      <c r="S147" s="2"/>
    </row>
    <row r="148" spans="13:19" ht="18" customHeight="1">
      <c r="M148" s="2"/>
      <c r="N148" s="2"/>
      <c r="O148" s="2"/>
      <c r="P148" s="2"/>
      <c r="Q148" s="2"/>
      <c r="R148" s="2"/>
      <c r="S148" s="2"/>
    </row>
    <row r="149" spans="13:19" ht="18" customHeight="1">
      <c r="M149" s="2"/>
      <c r="N149" s="2"/>
      <c r="O149" s="2"/>
      <c r="P149" s="2"/>
      <c r="Q149" s="2"/>
      <c r="R149" s="2"/>
      <c r="S149" s="2"/>
    </row>
    <row r="150" spans="13:19" ht="18" customHeight="1">
      <c r="M150" s="2"/>
      <c r="N150" s="2"/>
      <c r="O150" s="2"/>
      <c r="P150" s="2"/>
      <c r="Q150" s="2"/>
      <c r="R150" s="2"/>
      <c r="S150" s="2"/>
    </row>
    <row r="151" spans="13:19" ht="18" customHeight="1">
      <c r="M151" s="2"/>
      <c r="N151" s="2"/>
      <c r="O151" s="2"/>
      <c r="P151" s="2"/>
      <c r="Q151" s="2"/>
      <c r="R151" s="2"/>
      <c r="S151" s="2"/>
    </row>
    <row r="152" spans="13:19" ht="18" customHeight="1">
      <c r="M152" s="2"/>
      <c r="N152" s="2"/>
      <c r="O152" s="2"/>
      <c r="P152" s="2"/>
      <c r="Q152" s="2"/>
      <c r="R152" s="2"/>
      <c r="S152" s="2"/>
    </row>
    <row r="153" spans="13:19" ht="18" customHeight="1">
      <c r="M153" s="2"/>
      <c r="N153" s="2"/>
      <c r="O153" s="2"/>
      <c r="P153" s="2"/>
      <c r="Q153" s="2"/>
      <c r="R153" s="2"/>
      <c r="S153" s="2"/>
    </row>
    <row r="154" spans="13:19" ht="18" customHeight="1">
      <c r="M154" s="2"/>
      <c r="N154" s="2"/>
      <c r="O154" s="2"/>
      <c r="P154" s="2"/>
      <c r="Q154" s="2"/>
      <c r="R154" s="2"/>
      <c r="S154" s="2"/>
    </row>
    <row r="155" spans="13:19" ht="18" customHeight="1">
      <c r="M155" s="2"/>
      <c r="N155" s="2"/>
      <c r="O155" s="2"/>
      <c r="P155" s="2"/>
      <c r="Q155" s="2"/>
      <c r="R155" s="2"/>
      <c r="S155" s="2"/>
    </row>
    <row r="156" spans="13:19" ht="18" customHeight="1">
      <c r="M156" s="2"/>
      <c r="N156" s="2"/>
      <c r="O156" s="2"/>
      <c r="P156" s="2"/>
      <c r="Q156" s="2"/>
      <c r="R156" s="2"/>
      <c r="S156" s="2"/>
    </row>
    <row r="157" spans="13:19" ht="18" customHeight="1">
      <c r="M157" s="2"/>
      <c r="N157" s="2"/>
      <c r="O157" s="2"/>
      <c r="P157" s="2"/>
      <c r="Q157" s="2"/>
      <c r="R157" s="2"/>
      <c r="S157" s="2"/>
    </row>
    <row r="158" spans="13:19" ht="18" customHeight="1">
      <c r="M158" s="2"/>
      <c r="N158" s="2"/>
      <c r="O158" s="2"/>
      <c r="P158" s="2"/>
      <c r="Q158" s="2"/>
      <c r="R158" s="2"/>
      <c r="S158" s="2"/>
    </row>
    <row r="159" spans="13:19" ht="18" customHeight="1">
      <c r="M159" s="2"/>
      <c r="N159" s="2"/>
      <c r="O159" s="2"/>
      <c r="P159" s="2"/>
      <c r="Q159" s="2"/>
      <c r="R159" s="2"/>
      <c r="S159" s="2"/>
    </row>
    <row r="160" spans="13:19" ht="18" customHeight="1">
      <c r="M160" s="2"/>
      <c r="N160" s="2"/>
      <c r="O160" s="2"/>
      <c r="P160" s="2"/>
      <c r="Q160" s="2"/>
      <c r="R160" s="2"/>
      <c r="S160" s="2"/>
    </row>
    <row r="161" spans="13:19" ht="18" customHeight="1">
      <c r="M161" s="2"/>
      <c r="N161" s="2"/>
      <c r="O161" s="2"/>
      <c r="P161" s="2"/>
      <c r="Q161" s="2"/>
      <c r="R161" s="2"/>
      <c r="S161" s="2"/>
    </row>
    <row r="162" spans="13:19" ht="18" customHeight="1">
      <c r="M162" s="2"/>
      <c r="N162" s="2"/>
      <c r="O162" s="2"/>
      <c r="P162" s="2"/>
      <c r="Q162" s="2"/>
      <c r="R162" s="2"/>
      <c r="S162" s="2"/>
    </row>
    <row r="163" spans="13:19" ht="18" customHeight="1">
      <c r="M163" s="2"/>
      <c r="N163" s="2"/>
      <c r="O163" s="2"/>
      <c r="P163" s="2"/>
      <c r="Q163" s="2"/>
      <c r="R163" s="2"/>
      <c r="S163" s="2"/>
    </row>
    <row r="164" spans="13:19" ht="18" customHeight="1">
      <c r="M164" s="2"/>
      <c r="N164" s="2"/>
      <c r="O164" s="2"/>
      <c r="P164" s="2"/>
      <c r="Q164" s="2"/>
      <c r="R164" s="2"/>
      <c r="S164" s="2"/>
    </row>
    <row r="165" spans="13:19" ht="18" customHeight="1">
      <c r="M165" s="2"/>
      <c r="N165" s="2"/>
      <c r="O165" s="2"/>
      <c r="P165" s="2"/>
      <c r="Q165" s="2"/>
      <c r="R165" s="2"/>
      <c r="S165" s="2"/>
    </row>
    <row r="166" spans="13:19" ht="18" customHeight="1">
      <c r="M166" s="2"/>
      <c r="N166" s="2"/>
      <c r="O166" s="2"/>
      <c r="P166" s="2"/>
      <c r="Q166" s="2"/>
      <c r="R166" s="2"/>
      <c r="S166" s="2"/>
    </row>
    <row r="167" spans="13:19" ht="18" customHeight="1">
      <c r="M167" s="2"/>
      <c r="N167" s="2"/>
      <c r="O167" s="2"/>
      <c r="P167" s="2"/>
      <c r="Q167" s="2"/>
      <c r="R167" s="2"/>
      <c r="S167" s="2"/>
    </row>
    <row r="168" spans="13:19" ht="18" customHeight="1">
      <c r="M168" s="2"/>
      <c r="N168" s="2"/>
      <c r="O168" s="2"/>
      <c r="P168" s="2"/>
      <c r="Q168" s="2"/>
      <c r="R168" s="2"/>
      <c r="S168" s="2"/>
    </row>
    <row r="169" spans="13:19" ht="18" customHeight="1">
      <c r="M169" s="2"/>
      <c r="N169" s="2"/>
      <c r="O169" s="2"/>
      <c r="P169" s="2"/>
      <c r="Q169" s="2"/>
      <c r="R169" s="2"/>
      <c r="S169" s="2"/>
    </row>
    <row r="170" spans="13:19" ht="18" customHeight="1">
      <c r="M170" s="2"/>
      <c r="N170" s="2"/>
      <c r="O170" s="2"/>
      <c r="P170" s="2"/>
      <c r="Q170" s="2"/>
      <c r="R170" s="2"/>
      <c r="S170" s="2"/>
    </row>
    <row r="171" spans="13:19" ht="18" customHeight="1">
      <c r="M171" s="2"/>
      <c r="N171" s="2"/>
      <c r="O171" s="2"/>
      <c r="P171" s="2"/>
      <c r="Q171" s="2"/>
      <c r="R171" s="2"/>
      <c r="S171" s="2"/>
    </row>
    <row r="172" spans="13:19" ht="18" customHeight="1">
      <c r="M172" s="2"/>
      <c r="N172" s="2"/>
      <c r="O172" s="2"/>
      <c r="P172" s="2"/>
      <c r="Q172" s="2"/>
      <c r="R172" s="2"/>
      <c r="S172" s="2"/>
    </row>
    <row r="173" spans="13:19" ht="18" customHeight="1">
      <c r="M173" s="2"/>
      <c r="N173" s="2"/>
      <c r="O173" s="2"/>
      <c r="P173" s="2"/>
      <c r="Q173" s="2"/>
      <c r="R173" s="2"/>
      <c r="S173" s="2"/>
    </row>
    <row r="174" spans="13:19" ht="18" customHeight="1">
      <c r="M174" s="2"/>
      <c r="N174" s="2"/>
      <c r="O174" s="2"/>
      <c r="P174" s="2"/>
      <c r="Q174" s="2"/>
      <c r="R174" s="2"/>
      <c r="S174" s="2"/>
    </row>
    <row r="175" spans="13:19" ht="18" customHeight="1">
      <c r="M175" s="2"/>
      <c r="N175" s="2"/>
      <c r="O175" s="2"/>
      <c r="P175" s="2"/>
      <c r="Q175" s="2"/>
      <c r="R175" s="2"/>
      <c r="S175" s="2"/>
    </row>
    <row r="176" spans="13:19" ht="18" customHeight="1">
      <c r="M176" s="2"/>
      <c r="N176" s="2"/>
      <c r="O176" s="2"/>
      <c r="P176" s="2"/>
      <c r="Q176" s="2"/>
      <c r="R176" s="2"/>
      <c r="S176" s="2"/>
    </row>
    <row r="177" spans="13:19" ht="18" customHeight="1">
      <c r="M177" s="2"/>
      <c r="N177" s="2"/>
      <c r="O177" s="2"/>
      <c r="P177" s="2"/>
      <c r="Q177" s="2"/>
      <c r="R177" s="2"/>
      <c r="S177" s="2"/>
    </row>
    <row r="178" spans="13:19" ht="18" customHeight="1">
      <c r="M178" s="2"/>
      <c r="N178" s="2"/>
      <c r="O178" s="2"/>
      <c r="P178" s="2"/>
      <c r="Q178" s="2"/>
      <c r="R178" s="2"/>
      <c r="S178" s="2"/>
    </row>
    <row r="179" spans="13:19" ht="18" customHeight="1">
      <c r="M179" s="2"/>
      <c r="N179" s="2"/>
      <c r="O179" s="2"/>
      <c r="P179" s="2"/>
      <c r="Q179" s="2"/>
      <c r="R179" s="2"/>
      <c r="S179" s="2"/>
    </row>
    <row r="180" spans="13:19" ht="18" customHeight="1">
      <c r="M180" s="2"/>
      <c r="N180" s="2"/>
      <c r="O180" s="2"/>
      <c r="P180" s="2"/>
      <c r="Q180" s="2"/>
      <c r="R180" s="2"/>
      <c r="S180" s="2"/>
    </row>
    <row r="181" spans="13:19" ht="18" customHeight="1">
      <c r="M181" s="2"/>
      <c r="N181" s="2"/>
      <c r="O181" s="2"/>
      <c r="P181" s="2"/>
      <c r="Q181" s="2"/>
      <c r="R181" s="2"/>
      <c r="S181" s="2"/>
    </row>
    <row r="182" spans="13:19" ht="18" customHeight="1">
      <c r="M182" s="2"/>
      <c r="N182" s="2"/>
      <c r="O182" s="2"/>
      <c r="P182" s="2"/>
      <c r="Q182" s="2"/>
      <c r="R182" s="2"/>
      <c r="S182" s="2"/>
    </row>
    <row r="183" spans="13:19" ht="18" customHeight="1">
      <c r="M183" s="2"/>
      <c r="N183" s="2"/>
      <c r="O183" s="2"/>
      <c r="P183" s="2"/>
      <c r="Q183" s="2"/>
      <c r="R183" s="2"/>
      <c r="S183" s="2"/>
    </row>
    <row r="184" spans="13:19" ht="18" customHeight="1">
      <c r="M184" s="2"/>
      <c r="N184" s="2"/>
      <c r="O184" s="2"/>
      <c r="P184" s="2"/>
      <c r="Q184" s="2"/>
      <c r="R184" s="2"/>
      <c r="S184" s="2"/>
    </row>
    <row r="185" spans="13:19" ht="18" customHeight="1">
      <c r="M185" s="2"/>
      <c r="N185" s="2"/>
      <c r="O185" s="2"/>
      <c r="P185" s="2"/>
      <c r="Q185" s="2"/>
      <c r="R185" s="2"/>
      <c r="S185" s="2"/>
    </row>
    <row r="186" spans="13:19" ht="18" customHeight="1">
      <c r="M186" s="2"/>
      <c r="N186" s="2"/>
      <c r="O186" s="2"/>
      <c r="P186" s="2"/>
      <c r="Q186" s="2"/>
      <c r="R186" s="2"/>
      <c r="S186" s="2"/>
    </row>
  </sheetData>
  <mergeCells count="128">
    <mergeCell ref="A1:S1"/>
    <mergeCell ref="A2:S3"/>
    <mergeCell ref="R4:S4"/>
    <mergeCell ref="A5:S5"/>
    <mergeCell ref="C6:J6"/>
    <mergeCell ref="D7:K7"/>
    <mergeCell ref="E14:K14"/>
    <mergeCell ref="E15:K15"/>
    <mergeCell ref="E16:K16"/>
    <mergeCell ref="E17:K17"/>
    <mergeCell ref="E18:K18"/>
    <mergeCell ref="E19:K19"/>
    <mergeCell ref="E8:K8"/>
    <mergeCell ref="E9:K9"/>
    <mergeCell ref="E10:K10"/>
    <mergeCell ref="E11:K11"/>
    <mergeCell ref="E12:K12"/>
    <mergeCell ref="E13:K13"/>
    <mergeCell ref="E26:K26"/>
    <mergeCell ref="D27:K27"/>
    <mergeCell ref="E28:K28"/>
    <mergeCell ref="E29:K29"/>
    <mergeCell ref="E30:K30"/>
    <mergeCell ref="E31:K31"/>
    <mergeCell ref="E20:K20"/>
    <mergeCell ref="E21:K21"/>
    <mergeCell ref="E22:K22"/>
    <mergeCell ref="D23:K23"/>
    <mergeCell ref="E24:K24"/>
    <mergeCell ref="E25:K25"/>
    <mergeCell ref="D38:K38"/>
    <mergeCell ref="E39:K39"/>
    <mergeCell ref="E40:K40"/>
    <mergeCell ref="A43:S43"/>
    <mergeCell ref="C44:J44"/>
    <mergeCell ref="D45:K45"/>
    <mergeCell ref="C32:J32"/>
    <mergeCell ref="D33:K33"/>
    <mergeCell ref="D34:K34"/>
    <mergeCell ref="E35:K35"/>
    <mergeCell ref="D36:K36"/>
    <mergeCell ref="B37:C37"/>
    <mergeCell ref="D37:K37"/>
    <mergeCell ref="E52:K52"/>
    <mergeCell ref="E53:K53"/>
    <mergeCell ref="E54:K54"/>
    <mergeCell ref="D55:K55"/>
    <mergeCell ref="D56:K56"/>
    <mergeCell ref="E57:K57"/>
    <mergeCell ref="E46:K46"/>
    <mergeCell ref="E47:K47"/>
    <mergeCell ref="E48:K48"/>
    <mergeCell ref="E49:K49"/>
    <mergeCell ref="D50:K50"/>
    <mergeCell ref="E51:K51"/>
    <mergeCell ref="D64:K64"/>
    <mergeCell ref="D65:K65"/>
    <mergeCell ref="E66:K66"/>
    <mergeCell ref="E67:K67"/>
    <mergeCell ref="E68:K68"/>
    <mergeCell ref="E69:K69"/>
    <mergeCell ref="E58:K58"/>
    <mergeCell ref="E59:K59"/>
    <mergeCell ref="E60:K60"/>
    <mergeCell ref="D61:K61"/>
    <mergeCell ref="E62:K62"/>
    <mergeCell ref="C63:J63"/>
    <mergeCell ref="D76:K76"/>
    <mergeCell ref="D77:K77"/>
    <mergeCell ref="D78:K78"/>
    <mergeCell ref="E79:K79"/>
    <mergeCell ref="E80:K80"/>
    <mergeCell ref="E81:K81"/>
    <mergeCell ref="D70:K70"/>
    <mergeCell ref="E71:K71"/>
    <mergeCell ref="E72:K72"/>
    <mergeCell ref="E73:K73"/>
    <mergeCell ref="E74:K74"/>
    <mergeCell ref="D75:K75"/>
    <mergeCell ref="E89:K89"/>
    <mergeCell ref="E90:K90"/>
    <mergeCell ref="E91:K91"/>
    <mergeCell ref="E92:K92"/>
    <mergeCell ref="E93:K93"/>
    <mergeCell ref="E94:K94"/>
    <mergeCell ref="E82:K82"/>
    <mergeCell ref="E83:K83"/>
    <mergeCell ref="D84:K84"/>
    <mergeCell ref="E85:K85"/>
    <mergeCell ref="C87:J87"/>
    <mergeCell ref="D88:K88"/>
    <mergeCell ref="E100:K100"/>
    <mergeCell ref="E101:K101"/>
    <mergeCell ref="E102:K102"/>
    <mergeCell ref="E103:M103"/>
    <mergeCell ref="E104:K104"/>
    <mergeCell ref="E105:K105"/>
    <mergeCell ref="B95:C96"/>
    <mergeCell ref="D95:K95"/>
    <mergeCell ref="D96:K96"/>
    <mergeCell ref="E97:K97"/>
    <mergeCell ref="E98:K98"/>
    <mergeCell ref="E99:K99"/>
    <mergeCell ref="E112:K112"/>
    <mergeCell ref="C113:J113"/>
    <mergeCell ref="D114:K114"/>
    <mergeCell ref="E115:K115"/>
    <mergeCell ref="E116:K116"/>
    <mergeCell ref="E117:K117"/>
    <mergeCell ref="A106:S106"/>
    <mergeCell ref="C107:J107"/>
    <mergeCell ref="D108:K108"/>
    <mergeCell ref="E109:K109"/>
    <mergeCell ref="E110:K110"/>
    <mergeCell ref="E111:K111"/>
    <mergeCell ref="B132:S132"/>
    <mergeCell ref="E124:K124"/>
    <mergeCell ref="E125:K125"/>
    <mergeCell ref="E126:K126"/>
    <mergeCell ref="E127:K127"/>
    <mergeCell ref="E128:K128"/>
    <mergeCell ref="E129:K129"/>
    <mergeCell ref="E118:K118"/>
    <mergeCell ref="E119:K119"/>
    <mergeCell ref="D120:K120"/>
    <mergeCell ref="E121:K121"/>
    <mergeCell ref="E122:K122"/>
    <mergeCell ref="E123:K123"/>
  </mergeCells>
  <phoneticPr fontId="3"/>
  <pageMargins left="0.78740157480314965" right="0.62992125984251968" top="1.1811023622047245" bottom="0.59055118110236227" header="0.39370078740157483" footer="0.39370078740157483"/>
  <pageSetup paperSize="9" firstPageNumber="11" orientation="portrait" useFirstPageNumber="1" r:id="rId1"/>
  <headerFooter alignWithMargins="0">
    <oddFooter xml:space="preserve">&amp;C
</oddFooter>
  </headerFooter>
  <rowBreaks count="1" manualBreakCount="1">
    <brk id="42"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H27"/>
  <sheetViews>
    <sheetView zoomScaleNormal="100" zoomScaleSheetLayoutView="100" zoomScalePageLayoutView="150" workbookViewId="0">
      <selection activeCell="A9" sqref="A9"/>
    </sheetView>
  </sheetViews>
  <sheetFormatPr defaultColWidth="10.875" defaultRowHeight="20.100000000000001" customHeight="1"/>
  <cols>
    <col min="1" max="1" width="90" customWidth="1"/>
    <col min="2" max="7" width="10.875" customWidth="1"/>
    <col min="8" max="8" width="10.875" style="33" customWidth="1"/>
  </cols>
  <sheetData>
    <row r="1" spans="1:1" ht="19.5" customHeight="1">
      <c r="A1" s="94" t="s">
        <v>269</v>
      </c>
    </row>
    <row r="2" spans="1:1" ht="19.5" customHeight="1">
      <c r="A2" s="30"/>
    </row>
    <row r="3" spans="1:1" ht="20.100000000000001" customHeight="1">
      <c r="A3" s="94" t="s">
        <v>270</v>
      </c>
    </row>
    <row r="4" spans="1:1" ht="20.100000000000001" customHeight="1">
      <c r="A4" s="30"/>
    </row>
    <row r="5" spans="1:1" ht="20.100000000000001" customHeight="1">
      <c r="A5" s="32" t="s">
        <v>267</v>
      </c>
    </row>
    <row r="6" spans="1:1" ht="20.100000000000001" customHeight="1">
      <c r="A6" s="32" t="s">
        <v>187</v>
      </c>
    </row>
    <row r="7" spans="1:1" ht="20.100000000000001" customHeight="1">
      <c r="A7" s="32" t="s">
        <v>188</v>
      </c>
    </row>
    <row r="8" spans="1:1" ht="20.100000000000001" customHeight="1">
      <c r="A8" s="32"/>
    </row>
    <row r="9" spans="1:1" ht="20.100000000000001" customHeight="1">
      <c r="A9" s="32" t="s">
        <v>189</v>
      </c>
    </row>
    <row r="10" spans="1:1" ht="20.100000000000001" customHeight="1">
      <c r="A10" s="32" t="s">
        <v>190</v>
      </c>
    </row>
    <row r="11" spans="1:1" ht="20.100000000000001" customHeight="1">
      <c r="A11" s="32" t="s">
        <v>191</v>
      </c>
    </row>
    <row r="12" spans="1:1" ht="20.100000000000001" customHeight="1">
      <c r="A12" s="32" t="s">
        <v>192</v>
      </c>
    </row>
    <row r="13" spans="1:1" ht="20.100000000000001" customHeight="1">
      <c r="A13" s="32" t="s">
        <v>193</v>
      </c>
    </row>
    <row r="14" spans="1:1" ht="20.100000000000001" customHeight="1">
      <c r="A14" s="32" t="s">
        <v>194</v>
      </c>
    </row>
    <row r="15" spans="1:1" ht="20.100000000000001" customHeight="1">
      <c r="A15" s="32" t="s">
        <v>195</v>
      </c>
    </row>
    <row r="16" spans="1:1" ht="20.100000000000001" customHeight="1">
      <c r="A16" s="32" t="s">
        <v>196</v>
      </c>
    </row>
    <row r="17" spans="1:1" ht="20.100000000000001" customHeight="1">
      <c r="A17" s="32"/>
    </row>
    <row r="18" spans="1:1" ht="20.100000000000001" customHeight="1">
      <c r="A18" s="32" t="s">
        <v>197</v>
      </c>
    </row>
    <row r="19" spans="1:1" ht="20.100000000000001" customHeight="1">
      <c r="A19" s="32" t="s">
        <v>198</v>
      </c>
    </row>
    <row r="20" spans="1:1" ht="20.100000000000001" customHeight="1">
      <c r="A20" s="32" t="s">
        <v>199</v>
      </c>
    </row>
    <row r="21" spans="1:1" ht="20.100000000000001" customHeight="1">
      <c r="A21" s="32" t="s">
        <v>200</v>
      </c>
    </row>
    <row r="22" spans="1:1" ht="20.100000000000001" customHeight="1">
      <c r="A22" s="32" t="s">
        <v>201</v>
      </c>
    </row>
    <row r="23" spans="1:1" ht="20.100000000000001" customHeight="1">
      <c r="A23" s="31"/>
    </row>
    <row r="24" spans="1:1" ht="20.100000000000001" customHeight="1">
      <c r="A24" s="32" t="s">
        <v>202</v>
      </c>
    </row>
    <row r="25" spans="1:1" ht="20.100000000000001" customHeight="1">
      <c r="A25" s="32" t="s">
        <v>203</v>
      </c>
    </row>
    <row r="26" spans="1:1" ht="20.100000000000001" customHeight="1">
      <c r="A26" s="32" t="s">
        <v>204</v>
      </c>
    </row>
    <row r="27" spans="1:1" ht="20.100000000000001" customHeight="1">
      <c r="A27" s="32" t="s">
        <v>205</v>
      </c>
    </row>
  </sheetData>
  <phoneticPr fontId="3"/>
  <pageMargins left="0.86614173228346458" right="0.51181102362204722" top="1.1417322834645669" bottom="0.59055118110236227" header="0.39370078740157483" footer="0.39370078740157483"/>
  <pageSetup paperSize="9" firstPageNumber="14" orientation="portrait" useFirstPageNumber="1" r:id="rId1"/>
  <headerFooter alignWithMargins="0">
    <oddFooter xml:space="preserve">&amp;C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O36"/>
  <sheetViews>
    <sheetView zoomScaleNormal="100" zoomScaleSheetLayoutView="100" zoomScalePageLayoutView="150" workbookViewId="0">
      <selection activeCell="T33" sqref="T33"/>
    </sheetView>
  </sheetViews>
  <sheetFormatPr defaultRowHeight="20.100000000000001" customHeight="1"/>
  <cols>
    <col min="1" max="1" width="1.625" style="23" customWidth="1"/>
    <col min="2" max="3" width="3.125" style="23" customWidth="1"/>
    <col min="4" max="4" width="1.625" style="23" customWidth="1"/>
    <col min="5" max="5" width="4.625" style="23" customWidth="1"/>
    <col min="6" max="7" width="3.125" style="23" customWidth="1"/>
    <col min="8" max="8" width="1.625" style="23" customWidth="1"/>
    <col min="9" max="9" width="3.125" style="23" customWidth="1"/>
    <col min="10" max="10" width="1.625" style="23" customWidth="1"/>
    <col min="11" max="13" width="12.875" style="23" customWidth="1"/>
    <col min="14" max="14" width="9.875" style="23" customWidth="1"/>
    <col min="15" max="15" width="11.75" style="23" customWidth="1"/>
    <col min="16" max="16384" width="9" style="23"/>
  </cols>
  <sheetData>
    <row r="1" spans="1:15" s="13" customFormat="1" ht="20.100000000000001" customHeight="1">
      <c r="A1" s="93" t="s">
        <v>268</v>
      </c>
    </row>
    <row r="2" spans="1:15" s="13" customFormat="1" ht="20.100000000000001" customHeight="1"/>
    <row r="3" spans="1:15" ht="20.100000000000001" customHeight="1">
      <c r="A3" s="34" t="s">
        <v>262</v>
      </c>
      <c r="C3" s="34"/>
    </row>
    <row r="4" spans="1:15" ht="20.100000000000001" customHeight="1">
      <c r="A4" s="23" t="s">
        <v>263</v>
      </c>
    </row>
    <row r="5" spans="1:15" ht="20.100000000000001" customHeight="1">
      <c r="A5" s="130" t="s">
        <v>206</v>
      </c>
      <c r="B5" s="131"/>
      <c r="C5" s="131"/>
      <c r="D5" s="131"/>
      <c r="E5" s="131"/>
      <c r="F5" s="131"/>
      <c r="G5" s="131"/>
      <c r="H5" s="132"/>
      <c r="I5" s="137" t="s">
        <v>207</v>
      </c>
      <c r="J5" s="137"/>
      <c r="K5" s="122" t="str">
        <f>K12</f>
        <v>平成29年度末</v>
      </c>
      <c r="L5" s="122" t="str">
        <f>L12</f>
        <v>平成28年度末</v>
      </c>
      <c r="M5" s="124" t="s">
        <v>208</v>
      </c>
      <c r="N5" s="125"/>
      <c r="O5" s="126" t="s">
        <v>209</v>
      </c>
    </row>
    <row r="6" spans="1:15" ht="20.100000000000001" customHeight="1">
      <c r="A6" s="147"/>
      <c r="B6" s="148"/>
      <c r="C6" s="148"/>
      <c r="D6" s="148"/>
      <c r="E6" s="148"/>
      <c r="F6" s="148"/>
      <c r="G6" s="148"/>
      <c r="H6" s="149"/>
      <c r="I6" s="137"/>
      <c r="J6" s="137"/>
      <c r="K6" s="123"/>
      <c r="L6" s="123"/>
      <c r="M6" s="35" t="s">
        <v>210</v>
      </c>
      <c r="N6" s="36" t="s">
        <v>211</v>
      </c>
      <c r="O6" s="127"/>
    </row>
    <row r="7" spans="1:15" ht="20.100000000000001" customHeight="1">
      <c r="A7" s="37"/>
      <c r="B7" s="119" t="s">
        <v>212</v>
      </c>
      <c r="C7" s="119"/>
      <c r="D7" s="119"/>
      <c r="E7" s="119"/>
      <c r="F7" s="119"/>
      <c r="G7" s="119"/>
      <c r="H7" s="38"/>
      <c r="I7" s="121" t="s">
        <v>213</v>
      </c>
      <c r="J7" s="121"/>
      <c r="K7" s="39">
        <v>62902</v>
      </c>
      <c r="L7" s="39">
        <v>63469</v>
      </c>
      <c r="M7" s="40">
        <f>K7-L7</f>
        <v>-567</v>
      </c>
      <c r="N7" s="41">
        <f>ROUND(K7/L7*100,1)</f>
        <v>99.1</v>
      </c>
      <c r="O7" s="42"/>
    </row>
    <row r="8" spans="1:15" ht="20.100000000000001" customHeight="1">
      <c r="A8" s="37"/>
      <c r="B8" s="119" t="s">
        <v>214</v>
      </c>
      <c r="C8" s="119"/>
      <c r="D8" s="119"/>
      <c r="E8" s="119"/>
      <c r="F8" s="119"/>
      <c r="G8" s="119"/>
      <c r="H8" s="38"/>
      <c r="I8" s="121" t="s">
        <v>215</v>
      </c>
      <c r="J8" s="121"/>
      <c r="K8" s="39">
        <v>26726</v>
      </c>
      <c r="L8" s="39">
        <v>26537</v>
      </c>
      <c r="M8" s="40">
        <f>K8-L8</f>
        <v>189</v>
      </c>
      <c r="N8" s="41">
        <f>ROUND(K8/L8*100,1)</f>
        <v>100.7</v>
      </c>
      <c r="O8" s="41"/>
    </row>
    <row r="10" spans="1:15" ht="20.100000000000001" customHeight="1">
      <c r="A10" s="34" t="s">
        <v>264</v>
      </c>
      <c r="C10" s="34"/>
    </row>
    <row r="11" spans="1:15" ht="20.100000000000001" customHeight="1">
      <c r="A11" s="34"/>
      <c r="C11" s="34"/>
      <c r="O11" s="43" t="s">
        <v>216</v>
      </c>
    </row>
    <row r="12" spans="1:15" ht="20.100000000000001" customHeight="1">
      <c r="A12" s="44"/>
      <c r="B12" s="45"/>
      <c r="C12" s="46"/>
      <c r="D12" s="46"/>
      <c r="E12" s="46"/>
      <c r="F12" s="45"/>
      <c r="G12" s="45"/>
      <c r="H12" s="45"/>
      <c r="I12" s="47" t="s">
        <v>217</v>
      </c>
      <c r="J12" s="48"/>
      <c r="K12" s="145" t="s">
        <v>218</v>
      </c>
      <c r="L12" s="145" t="s">
        <v>219</v>
      </c>
      <c r="M12" s="124" t="s">
        <v>220</v>
      </c>
      <c r="N12" s="125"/>
      <c r="O12" s="126" t="s">
        <v>209</v>
      </c>
    </row>
    <row r="13" spans="1:15" ht="20.100000000000001" customHeight="1">
      <c r="A13" s="49"/>
      <c r="B13" s="50" t="s">
        <v>221</v>
      </c>
      <c r="C13" s="51"/>
      <c r="D13" s="51"/>
      <c r="E13" s="51"/>
      <c r="F13" s="51"/>
      <c r="G13" s="51"/>
      <c r="H13" s="51"/>
      <c r="I13" s="51"/>
      <c r="J13" s="52"/>
      <c r="K13" s="146"/>
      <c r="L13" s="146"/>
      <c r="M13" s="35" t="s">
        <v>210</v>
      </c>
      <c r="N13" s="53" t="s">
        <v>222</v>
      </c>
      <c r="O13" s="127"/>
    </row>
    <row r="14" spans="1:15" ht="20.100000000000001" customHeight="1">
      <c r="A14" s="44"/>
      <c r="B14" s="138" t="s">
        <v>223</v>
      </c>
      <c r="C14" s="139"/>
      <c r="D14" s="48"/>
      <c r="E14" s="142" t="s">
        <v>224</v>
      </c>
      <c r="F14" s="143"/>
      <c r="G14" s="143"/>
      <c r="H14" s="144"/>
      <c r="I14" s="54"/>
      <c r="J14" s="38"/>
      <c r="K14" s="39">
        <v>23373</v>
      </c>
      <c r="L14" s="39">
        <v>23245</v>
      </c>
      <c r="M14" s="40">
        <f>K14-L14</f>
        <v>128</v>
      </c>
      <c r="N14" s="41">
        <f>ROUND(K14/L14*100,1)</f>
        <v>100.6</v>
      </c>
      <c r="O14" s="42"/>
    </row>
    <row r="15" spans="1:15" ht="20.100000000000001" customHeight="1">
      <c r="A15" s="49"/>
      <c r="B15" s="140"/>
      <c r="C15" s="140"/>
      <c r="D15" s="52"/>
      <c r="E15" s="142" t="s">
        <v>225</v>
      </c>
      <c r="F15" s="143"/>
      <c r="G15" s="143"/>
      <c r="H15" s="144"/>
      <c r="I15" s="54"/>
      <c r="J15" s="38"/>
      <c r="K15" s="39">
        <v>2535</v>
      </c>
      <c r="L15" s="39">
        <v>2474</v>
      </c>
      <c r="M15" s="40">
        <f t="shared" ref="M15:M23" si="0">K15-L15</f>
        <v>61</v>
      </c>
      <c r="N15" s="41">
        <f t="shared" ref="N15:N23" si="1">ROUND(K15/L15*100,1)</f>
        <v>102.5</v>
      </c>
      <c r="O15" s="42"/>
    </row>
    <row r="16" spans="1:15" ht="20.100000000000001" customHeight="1">
      <c r="A16" s="49"/>
      <c r="B16" s="140"/>
      <c r="C16" s="140"/>
      <c r="D16" s="52"/>
      <c r="E16" s="142" t="s">
        <v>226</v>
      </c>
      <c r="F16" s="143"/>
      <c r="G16" s="143"/>
      <c r="H16" s="144"/>
      <c r="I16" s="54"/>
      <c r="J16" s="38"/>
      <c r="K16" s="39">
        <v>377</v>
      </c>
      <c r="L16" s="39">
        <v>374</v>
      </c>
      <c r="M16" s="40">
        <f t="shared" si="0"/>
        <v>3</v>
      </c>
      <c r="N16" s="41">
        <f t="shared" si="1"/>
        <v>100.8</v>
      </c>
      <c r="O16" s="42"/>
    </row>
    <row r="17" spans="1:15" ht="20.100000000000001" customHeight="1">
      <c r="A17" s="49"/>
      <c r="B17" s="140"/>
      <c r="C17" s="140"/>
      <c r="D17" s="52"/>
      <c r="E17" s="142" t="s">
        <v>227</v>
      </c>
      <c r="F17" s="143"/>
      <c r="G17" s="143"/>
      <c r="H17" s="144"/>
      <c r="I17" s="54"/>
      <c r="J17" s="38"/>
      <c r="K17" s="39">
        <v>166</v>
      </c>
      <c r="L17" s="39">
        <v>168</v>
      </c>
      <c r="M17" s="40">
        <f t="shared" si="0"/>
        <v>-2</v>
      </c>
      <c r="N17" s="41">
        <f t="shared" si="1"/>
        <v>98.8</v>
      </c>
      <c r="O17" s="42"/>
    </row>
    <row r="18" spans="1:15" ht="20.100000000000001" customHeight="1">
      <c r="A18" s="49"/>
      <c r="B18" s="140"/>
      <c r="C18" s="140"/>
      <c r="D18" s="52"/>
      <c r="E18" s="142" t="s">
        <v>228</v>
      </c>
      <c r="F18" s="143"/>
      <c r="G18" s="143"/>
      <c r="H18" s="144"/>
      <c r="I18" s="54"/>
      <c r="J18" s="38"/>
      <c r="K18" s="39">
        <v>51</v>
      </c>
      <c r="L18" s="39">
        <v>51</v>
      </c>
      <c r="M18" s="40">
        <f t="shared" si="0"/>
        <v>0</v>
      </c>
      <c r="N18" s="41">
        <f t="shared" si="1"/>
        <v>100</v>
      </c>
      <c r="O18" s="42"/>
    </row>
    <row r="19" spans="1:15" ht="20.100000000000001" customHeight="1">
      <c r="A19" s="49"/>
      <c r="B19" s="140"/>
      <c r="C19" s="140"/>
      <c r="D19" s="52"/>
      <c r="E19" s="142" t="s">
        <v>229</v>
      </c>
      <c r="F19" s="143"/>
      <c r="G19" s="143"/>
      <c r="H19" s="144"/>
      <c r="I19" s="54"/>
      <c r="J19" s="38"/>
      <c r="K19" s="39">
        <v>35</v>
      </c>
      <c r="L19" s="39">
        <v>35</v>
      </c>
      <c r="M19" s="40">
        <f t="shared" si="0"/>
        <v>0</v>
      </c>
      <c r="N19" s="41">
        <f t="shared" si="1"/>
        <v>100</v>
      </c>
      <c r="O19" s="42"/>
    </row>
    <row r="20" spans="1:15" ht="20.100000000000001" customHeight="1">
      <c r="A20" s="55"/>
      <c r="B20" s="141"/>
      <c r="C20" s="141"/>
      <c r="D20" s="56"/>
      <c r="E20" s="142" t="s">
        <v>230</v>
      </c>
      <c r="F20" s="143"/>
      <c r="G20" s="143"/>
      <c r="H20" s="144"/>
      <c r="I20" s="54"/>
      <c r="J20" s="38"/>
      <c r="K20" s="39">
        <v>3</v>
      </c>
      <c r="L20" s="39">
        <v>3</v>
      </c>
      <c r="M20" s="40">
        <f t="shared" si="0"/>
        <v>0</v>
      </c>
      <c r="N20" s="41">
        <f t="shared" si="1"/>
        <v>100</v>
      </c>
      <c r="O20" s="42"/>
    </row>
    <row r="21" spans="1:15" ht="20.100000000000001" customHeight="1">
      <c r="A21" s="37"/>
      <c r="B21" s="54"/>
      <c r="C21" s="119" t="s">
        <v>231</v>
      </c>
      <c r="D21" s="119"/>
      <c r="E21" s="119"/>
      <c r="F21" s="119"/>
      <c r="G21" s="119"/>
      <c r="H21" s="119"/>
      <c r="I21" s="54"/>
      <c r="J21" s="38"/>
      <c r="K21" s="39">
        <v>1</v>
      </c>
      <c r="L21" s="39">
        <v>1</v>
      </c>
      <c r="M21" s="40">
        <f t="shared" si="0"/>
        <v>0</v>
      </c>
      <c r="N21" s="41">
        <f t="shared" si="1"/>
        <v>100</v>
      </c>
      <c r="O21" s="42"/>
    </row>
    <row r="22" spans="1:15" ht="20.100000000000001" customHeight="1">
      <c r="A22" s="37"/>
      <c r="B22" s="54"/>
      <c r="C22" s="119" t="s">
        <v>232</v>
      </c>
      <c r="D22" s="119"/>
      <c r="E22" s="119"/>
      <c r="F22" s="119"/>
      <c r="G22" s="119"/>
      <c r="H22" s="119"/>
      <c r="I22" s="54"/>
      <c r="J22" s="38"/>
      <c r="K22" s="39">
        <v>185</v>
      </c>
      <c r="L22" s="39">
        <v>186</v>
      </c>
      <c r="M22" s="40">
        <f t="shared" si="0"/>
        <v>-1</v>
      </c>
      <c r="N22" s="41">
        <f t="shared" si="1"/>
        <v>99.5</v>
      </c>
      <c r="O22" s="42"/>
    </row>
    <row r="23" spans="1:15" ht="20.100000000000001" customHeight="1">
      <c r="A23" s="124" t="s">
        <v>233</v>
      </c>
      <c r="B23" s="129"/>
      <c r="C23" s="129"/>
      <c r="D23" s="129"/>
      <c r="E23" s="129"/>
      <c r="F23" s="129"/>
      <c r="G23" s="129"/>
      <c r="H23" s="129"/>
      <c r="I23" s="129"/>
      <c r="J23" s="125"/>
      <c r="K23" s="39">
        <f>SUM(K14:K22)</f>
        <v>26726</v>
      </c>
      <c r="L23" s="40">
        <f>SUM(L14:L22)</f>
        <v>26537</v>
      </c>
      <c r="M23" s="40">
        <f t="shared" si="0"/>
        <v>189</v>
      </c>
      <c r="N23" s="41">
        <f t="shared" si="1"/>
        <v>100.7</v>
      </c>
      <c r="O23" s="42"/>
    </row>
    <row r="25" spans="1:15" ht="20.100000000000001" customHeight="1">
      <c r="A25" s="23" t="s">
        <v>265</v>
      </c>
    </row>
    <row r="26" spans="1:15" ht="20.100000000000001" customHeight="1">
      <c r="A26" s="130" t="s">
        <v>234</v>
      </c>
      <c r="B26" s="131" t="s">
        <v>235</v>
      </c>
      <c r="C26" s="131"/>
      <c r="D26" s="131"/>
      <c r="E26" s="131"/>
      <c r="F26" s="131"/>
      <c r="G26" s="131"/>
      <c r="H26" s="132"/>
      <c r="I26" s="136" t="s">
        <v>207</v>
      </c>
      <c r="J26" s="137"/>
      <c r="K26" s="122" t="s">
        <v>236</v>
      </c>
      <c r="L26" s="122" t="s">
        <v>237</v>
      </c>
      <c r="M26" s="124" t="s">
        <v>208</v>
      </c>
      <c r="N26" s="125"/>
      <c r="O26" s="126" t="s">
        <v>209</v>
      </c>
    </row>
    <row r="27" spans="1:15" ht="20.100000000000001" customHeight="1">
      <c r="A27" s="133"/>
      <c r="B27" s="134"/>
      <c r="C27" s="134"/>
      <c r="D27" s="134"/>
      <c r="E27" s="134"/>
      <c r="F27" s="134"/>
      <c r="G27" s="134"/>
      <c r="H27" s="135"/>
      <c r="I27" s="136"/>
      <c r="J27" s="137"/>
      <c r="K27" s="123"/>
      <c r="L27" s="123"/>
      <c r="M27" s="35" t="s">
        <v>210</v>
      </c>
      <c r="N27" s="36" t="s">
        <v>211</v>
      </c>
      <c r="O27" s="127"/>
    </row>
    <row r="28" spans="1:15" ht="20.100000000000001" customHeight="1">
      <c r="A28" s="55"/>
      <c r="B28" s="128" t="s">
        <v>238</v>
      </c>
      <c r="C28" s="128"/>
      <c r="D28" s="128"/>
      <c r="E28" s="128"/>
      <c r="F28" s="128"/>
      <c r="G28" s="128"/>
      <c r="H28" s="56"/>
      <c r="I28" s="120" t="s">
        <v>239</v>
      </c>
      <c r="J28" s="120"/>
      <c r="K28" s="39">
        <v>7981238</v>
      </c>
      <c r="L28" s="39">
        <v>8012936</v>
      </c>
      <c r="M28" s="40">
        <f t="shared" ref="M28:M35" si="2">K28-L28</f>
        <v>-31698</v>
      </c>
      <c r="N28" s="41">
        <f t="shared" ref="N28:N35" si="3">ROUND(K28/L28*100,1)</f>
        <v>99.6</v>
      </c>
      <c r="O28" s="42"/>
    </row>
    <row r="29" spans="1:15" ht="20.100000000000001" customHeight="1">
      <c r="A29" s="37"/>
      <c r="B29" s="119" t="s">
        <v>240</v>
      </c>
      <c r="C29" s="119"/>
      <c r="D29" s="119"/>
      <c r="E29" s="119"/>
      <c r="F29" s="119"/>
      <c r="G29" s="119"/>
      <c r="H29" s="38"/>
      <c r="I29" s="120" t="s">
        <v>239</v>
      </c>
      <c r="J29" s="120"/>
      <c r="K29" s="39">
        <v>23875</v>
      </c>
      <c r="L29" s="39">
        <v>24446</v>
      </c>
      <c r="M29" s="40">
        <f t="shared" si="2"/>
        <v>-571</v>
      </c>
      <c r="N29" s="41">
        <f t="shared" si="3"/>
        <v>97.7</v>
      </c>
      <c r="O29" s="57"/>
    </row>
    <row r="30" spans="1:15" ht="20.100000000000001" customHeight="1">
      <c r="A30" s="37"/>
      <c r="B30" s="119" t="s">
        <v>241</v>
      </c>
      <c r="C30" s="119"/>
      <c r="D30" s="119"/>
      <c r="E30" s="119"/>
      <c r="F30" s="119"/>
      <c r="G30" s="119"/>
      <c r="H30" s="38"/>
      <c r="I30" s="120" t="s">
        <v>239</v>
      </c>
      <c r="J30" s="120"/>
      <c r="K30" s="39">
        <v>21866</v>
      </c>
      <c r="L30" s="39">
        <v>21953</v>
      </c>
      <c r="M30" s="40">
        <f t="shared" si="2"/>
        <v>-87</v>
      </c>
      <c r="N30" s="41">
        <f t="shared" si="3"/>
        <v>99.6</v>
      </c>
      <c r="O30" s="42"/>
    </row>
    <row r="31" spans="1:15" ht="20.100000000000001" customHeight="1">
      <c r="A31" s="37"/>
      <c r="B31" s="119" t="s">
        <v>242</v>
      </c>
      <c r="C31" s="119"/>
      <c r="D31" s="119"/>
      <c r="E31" s="119"/>
      <c r="F31" s="119"/>
      <c r="G31" s="119"/>
      <c r="H31" s="38"/>
      <c r="I31" s="120" t="s">
        <v>243</v>
      </c>
      <c r="J31" s="120"/>
      <c r="K31" s="39">
        <v>348</v>
      </c>
      <c r="L31" s="39">
        <v>346</v>
      </c>
      <c r="M31" s="40">
        <f t="shared" si="2"/>
        <v>2</v>
      </c>
      <c r="N31" s="41">
        <f t="shared" si="3"/>
        <v>100.6</v>
      </c>
      <c r="O31" s="42"/>
    </row>
    <row r="32" spans="1:15" ht="20.100000000000001" customHeight="1">
      <c r="A32" s="37"/>
      <c r="B32" s="119" t="s">
        <v>244</v>
      </c>
      <c r="C32" s="119"/>
      <c r="D32" s="119"/>
      <c r="E32" s="119"/>
      <c r="F32" s="119"/>
      <c r="G32" s="119"/>
      <c r="H32" s="38"/>
      <c r="I32" s="120" t="s">
        <v>239</v>
      </c>
      <c r="J32" s="120"/>
      <c r="K32" s="39">
        <v>6895014</v>
      </c>
      <c r="L32" s="39">
        <v>6935729</v>
      </c>
      <c r="M32" s="40">
        <f t="shared" si="2"/>
        <v>-40715</v>
      </c>
      <c r="N32" s="41">
        <f t="shared" si="3"/>
        <v>99.4</v>
      </c>
      <c r="O32" s="42"/>
    </row>
    <row r="33" spans="1:15" ht="20.100000000000001" customHeight="1">
      <c r="A33" s="37"/>
      <c r="B33" s="119" t="s">
        <v>245</v>
      </c>
      <c r="C33" s="119"/>
      <c r="D33" s="119"/>
      <c r="E33" s="119"/>
      <c r="F33" s="119"/>
      <c r="G33" s="119"/>
      <c r="H33" s="38"/>
      <c r="I33" s="120" t="s">
        <v>239</v>
      </c>
      <c r="J33" s="120"/>
      <c r="K33" s="39">
        <v>18890</v>
      </c>
      <c r="L33" s="39">
        <v>19002</v>
      </c>
      <c r="M33" s="40">
        <f t="shared" si="2"/>
        <v>-112</v>
      </c>
      <c r="N33" s="41">
        <f t="shared" si="3"/>
        <v>99.4</v>
      </c>
      <c r="O33" s="42"/>
    </row>
    <row r="34" spans="1:15" ht="20.100000000000001" customHeight="1">
      <c r="A34" s="37"/>
      <c r="B34" s="119" t="s">
        <v>246</v>
      </c>
      <c r="C34" s="119"/>
      <c r="D34" s="119"/>
      <c r="E34" s="119"/>
      <c r="F34" s="119"/>
      <c r="G34" s="119"/>
      <c r="H34" s="38"/>
      <c r="I34" s="120" t="s">
        <v>243</v>
      </c>
      <c r="J34" s="120"/>
      <c r="K34" s="39">
        <v>300</v>
      </c>
      <c r="L34" s="39">
        <v>299</v>
      </c>
      <c r="M34" s="40">
        <f t="shared" si="2"/>
        <v>1</v>
      </c>
      <c r="N34" s="41">
        <f t="shared" si="3"/>
        <v>100.3</v>
      </c>
      <c r="O34" s="42"/>
    </row>
    <row r="35" spans="1:15" ht="20.100000000000001" customHeight="1">
      <c r="A35" s="37"/>
      <c r="B35" s="119" t="s">
        <v>247</v>
      </c>
      <c r="C35" s="119"/>
      <c r="D35" s="119"/>
      <c r="E35" s="119"/>
      <c r="F35" s="119"/>
      <c r="G35" s="119"/>
      <c r="H35" s="38"/>
      <c r="I35" s="121" t="s">
        <v>248</v>
      </c>
      <c r="J35" s="121"/>
      <c r="K35" s="58">
        <v>86.4</v>
      </c>
      <c r="L35" s="58">
        <v>86.6</v>
      </c>
      <c r="M35" s="59">
        <f t="shared" si="2"/>
        <v>-0.19999999999998863</v>
      </c>
      <c r="N35" s="41">
        <f t="shared" si="3"/>
        <v>99.8</v>
      </c>
      <c r="O35" s="42"/>
    </row>
    <row r="36" spans="1:15" ht="20.100000000000001" customHeight="1">
      <c r="N36" s="60"/>
    </row>
  </sheetData>
  <mergeCells count="47">
    <mergeCell ref="O5:O6"/>
    <mergeCell ref="A5:H6"/>
    <mergeCell ref="I5:J6"/>
    <mergeCell ref="K5:K6"/>
    <mergeCell ref="L5:L6"/>
    <mergeCell ref="M5:N5"/>
    <mergeCell ref="B7:G7"/>
    <mergeCell ref="I7:J7"/>
    <mergeCell ref="B8:G8"/>
    <mergeCell ref="I8:J8"/>
    <mergeCell ref="K12:K13"/>
    <mergeCell ref="M12:N12"/>
    <mergeCell ref="O12:O13"/>
    <mergeCell ref="B14:C20"/>
    <mergeCell ref="E14:H14"/>
    <mergeCell ref="E15:H15"/>
    <mergeCell ref="E16:H16"/>
    <mergeCell ref="E17:H17"/>
    <mergeCell ref="E18:H18"/>
    <mergeCell ref="E19:H19"/>
    <mergeCell ref="E20:H20"/>
    <mergeCell ref="L12:L13"/>
    <mergeCell ref="B29:G29"/>
    <mergeCell ref="I29:J29"/>
    <mergeCell ref="C21:H21"/>
    <mergeCell ref="C22:H22"/>
    <mergeCell ref="A23:J23"/>
    <mergeCell ref="A26:H27"/>
    <mergeCell ref="I26:J27"/>
    <mergeCell ref="L26:L27"/>
    <mergeCell ref="M26:N26"/>
    <mergeCell ref="O26:O27"/>
    <mergeCell ref="B28:G28"/>
    <mergeCell ref="I28:J28"/>
    <mergeCell ref="K26:K27"/>
    <mergeCell ref="B30:G30"/>
    <mergeCell ref="I30:J30"/>
    <mergeCell ref="B31:G31"/>
    <mergeCell ref="I31:J31"/>
    <mergeCell ref="B32:G32"/>
    <mergeCell ref="I32:J32"/>
    <mergeCell ref="B33:G33"/>
    <mergeCell ref="I33:J33"/>
    <mergeCell ref="B34:G34"/>
    <mergeCell ref="I34:J34"/>
    <mergeCell ref="B35:G35"/>
    <mergeCell ref="I35:J35"/>
  </mergeCells>
  <phoneticPr fontId="3"/>
  <pageMargins left="0.78740157480314965" right="0.74803149606299213" top="1.1811023622047245" bottom="0.78740157480314965" header="0.39370078740157483" footer="0.39370078740157483"/>
  <pageSetup paperSize="9" firstPageNumber="19" orientation="portrait" useFirstPageNumber="1" r:id="rId1"/>
  <headerFooter alignWithMargins="0">
    <oddFooter xml:space="preserve">&amp;C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3:O46"/>
  <sheetViews>
    <sheetView zoomScaleNormal="100" zoomScaleSheetLayoutView="150" workbookViewId="0">
      <selection activeCell="P10" sqref="P10"/>
    </sheetView>
  </sheetViews>
  <sheetFormatPr defaultRowHeight="20.100000000000001" customHeight="1"/>
  <cols>
    <col min="1" max="1" width="0.375" style="7" customWidth="1"/>
    <col min="2" max="2" width="2.625" style="7" customWidth="1"/>
    <col min="3" max="3" width="0.375" style="7" customWidth="1"/>
    <col min="4" max="4" width="0.375" style="62" customWidth="1"/>
    <col min="5" max="5" width="18.75" style="62" customWidth="1"/>
    <col min="6" max="6" width="0.375" style="62" customWidth="1"/>
    <col min="7" max="7" width="17.5" style="28" customWidth="1"/>
    <col min="8" max="8" width="0.5" style="28" customWidth="1"/>
    <col min="9" max="9" width="17.5" style="28" customWidth="1"/>
    <col min="10" max="10" width="0.5" style="28" customWidth="1"/>
    <col min="11" max="11" width="17.5" style="28" customWidth="1"/>
    <col min="12" max="12" width="0.5" style="63" customWidth="1"/>
    <col min="13" max="13" width="10.375" style="7" customWidth="1"/>
    <col min="14" max="256" width="9" style="7"/>
    <col min="257" max="257" width="0.375" style="7" customWidth="1"/>
    <col min="258" max="258" width="2.625" style="7" customWidth="1"/>
    <col min="259" max="260" width="0.375" style="7" customWidth="1"/>
    <col min="261" max="261" width="18.75" style="7" customWidth="1"/>
    <col min="262" max="262" width="0.375" style="7" customWidth="1"/>
    <col min="263" max="263" width="17.5" style="7" customWidth="1"/>
    <col min="264" max="264" width="0.5" style="7" customWidth="1"/>
    <col min="265" max="265" width="17.5" style="7" customWidth="1"/>
    <col min="266" max="266" width="0.5" style="7" customWidth="1"/>
    <col min="267" max="267" width="17.5" style="7" customWidth="1"/>
    <col min="268" max="268" width="0.5" style="7" customWidth="1"/>
    <col min="269" max="269" width="10.375" style="7" customWidth="1"/>
    <col min="270" max="512" width="9" style="7"/>
    <col min="513" max="513" width="0.375" style="7" customWidth="1"/>
    <col min="514" max="514" width="2.625" style="7" customWidth="1"/>
    <col min="515" max="516" width="0.375" style="7" customWidth="1"/>
    <col min="517" max="517" width="18.75" style="7" customWidth="1"/>
    <col min="518" max="518" width="0.375" style="7" customWidth="1"/>
    <col min="519" max="519" width="17.5" style="7" customWidth="1"/>
    <col min="520" max="520" width="0.5" style="7" customWidth="1"/>
    <col min="521" max="521" width="17.5" style="7" customWidth="1"/>
    <col min="522" max="522" width="0.5" style="7" customWidth="1"/>
    <col min="523" max="523" width="17.5" style="7" customWidth="1"/>
    <col min="524" max="524" width="0.5" style="7" customWidth="1"/>
    <col min="525" max="525" width="10.375" style="7" customWidth="1"/>
    <col min="526" max="768" width="9" style="7"/>
    <col min="769" max="769" width="0.375" style="7" customWidth="1"/>
    <col min="770" max="770" width="2.625" style="7" customWidth="1"/>
    <col min="771" max="772" width="0.375" style="7" customWidth="1"/>
    <col min="773" max="773" width="18.75" style="7" customWidth="1"/>
    <col min="774" max="774" width="0.375" style="7" customWidth="1"/>
    <col min="775" max="775" width="17.5" style="7" customWidth="1"/>
    <col min="776" max="776" width="0.5" style="7" customWidth="1"/>
    <col min="777" max="777" width="17.5" style="7" customWidth="1"/>
    <col min="778" max="778" width="0.5" style="7" customWidth="1"/>
    <col min="779" max="779" width="17.5" style="7" customWidth="1"/>
    <col min="780" max="780" width="0.5" style="7" customWidth="1"/>
    <col min="781" max="781" width="10.375" style="7" customWidth="1"/>
    <col min="782" max="1024" width="9" style="7"/>
    <col min="1025" max="1025" width="0.375" style="7" customWidth="1"/>
    <col min="1026" max="1026" width="2.625" style="7" customWidth="1"/>
    <col min="1027" max="1028" width="0.375" style="7" customWidth="1"/>
    <col min="1029" max="1029" width="18.75" style="7" customWidth="1"/>
    <col min="1030" max="1030" width="0.375" style="7" customWidth="1"/>
    <col min="1031" max="1031" width="17.5" style="7" customWidth="1"/>
    <col min="1032" max="1032" width="0.5" style="7" customWidth="1"/>
    <col min="1033" max="1033" width="17.5" style="7" customWidth="1"/>
    <col min="1034" max="1034" width="0.5" style="7" customWidth="1"/>
    <col min="1035" max="1035" width="17.5" style="7" customWidth="1"/>
    <col min="1036" max="1036" width="0.5" style="7" customWidth="1"/>
    <col min="1037" max="1037" width="10.375" style="7" customWidth="1"/>
    <col min="1038" max="1280" width="9" style="7"/>
    <col min="1281" max="1281" width="0.375" style="7" customWidth="1"/>
    <col min="1282" max="1282" width="2.625" style="7" customWidth="1"/>
    <col min="1283" max="1284" width="0.375" style="7" customWidth="1"/>
    <col min="1285" max="1285" width="18.75" style="7" customWidth="1"/>
    <col min="1286" max="1286" width="0.375" style="7" customWidth="1"/>
    <col min="1287" max="1287" width="17.5" style="7" customWidth="1"/>
    <col min="1288" max="1288" width="0.5" style="7" customWidth="1"/>
    <col min="1289" max="1289" width="17.5" style="7" customWidth="1"/>
    <col min="1290" max="1290" width="0.5" style="7" customWidth="1"/>
    <col min="1291" max="1291" width="17.5" style="7" customWidth="1"/>
    <col min="1292" max="1292" width="0.5" style="7" customWidth="1"/>
    <col min="1293" max="1293" width="10.375" style="7" customWidth="1"/>
    <col min="1294" max="1536" width="9" style="7"/>
    <col min="1537" max="1537" width="0.375" style="7" customWidth="1"/>
    <col min="1538" max="1538" width="2.625" style="7" customWidth="1"/>
    <col min="1539" max="1540" width="0.375" style="7" customWidth="1"/>
    <col min="1541" max="1541" width="18.75" style="7" customWidth="1"/>
    <col min="1542" max="1542" width="0.375" style="7" customWidth="1"/>
    <col min="1543" max="1543" width="17.5" style="7" customWidth="1"/>
    <col min="1544" max="1544" width="0.5" style="7" customWidth="1"/>
    <col min="1545" max="1545" width="17.5" style="7" customWidth="1"/>
    <col min="1546" max="1546" width="0.5" style="7" customWidth="1"/>
    <col min="1547" max="1547" width="17.5" style="7" customWidth="1"/>
    <col min="1548" max="1548" width="0.5" style="7" customWidth="1"/>
    <col min="1549" max="1549" width="10.375" style="7" customWidth="1"/>
    <col min="1550" max="1792" width="9" style="7"/>
    <col min="1793" max="1793" width="0.375" style="7" customWidth="1"/>
    <col min="1794" max="1794" width="2.625" style="7" customWidth="1"/>
    <col min="1795" max="1796" width="0.375" style="7" customWidth="1"/>
    <col min="1797" max="1797" width="18.75" style="7" customWidth="1"/>
    <col min="1798" max="1798" width="0.375" style="7" customWidth="1"/>
    <col min="1799" max="1799" width="17.5" style="7" customWidth="1"/>
    <col min="1800" max="1800" width="0.5" style="7" customWidth="1"/>
    <col min="1801" max="1801" width="17.5" style="7" customWidth="1"/>
    <col min="1802" max="1802" width="0.5" style="7" customWidth="1"/>
    <col min="1803" max="1803" width="17.5" style="7" customWidth="1"/>
    <col min="1804" max="1804" width="0.5" style="7" customWidth="1"/>
    <col min="1805" max="1805" width="10.375" style="7" customWidth="1"/>
    <col min="1806" max="2048" width="9" style="7"/>
    <col min="2049" max="2049" width="0.375" style="7" customWidth="1"/>
    <col min="2050" max="2050" width="2.625" style="7" customWidth="1"/>
    <col min="2051" max="2052" width="0.375" style="7" customWidth="1"/>
    <col min="2053" max="2053" width="18.75" style="7" customWidth="1"/>
    <col min="2054" max="2054" width="0.375" style="7" customWidth="1"/>
    <col min="2055" max="2055" width="17.5" style="7" customWidth="1"/>
    <col min="2056" max="2056" width="0.5" style="7" customWidth="1"/>
    <col min="2057" max="2057" width="17.5" style="7" customWidth="1"/>
    <col min="2058" max="2058" width="0.5" style="7" customWidth="1"/>
    <col min="2059" max="2059" width="17.5" style="7" customWidth="1"/>
    <col min="2060" max="2060" width="0.5" style="7" customWidth="1"/>
    <col min="2061" max="2061" width="10.375" style="7" customWidth="1"/>
    <col min="2062" max="2304" width="9" style="7"/>
    <col min="2305" max="2305" width="0.375" style="7" customWidth="1"/>
    <col min="2306" max="2306" width="2.625" style="7" customWidth="1"/>
    <col min="2307" max="2308" width="0.375" style="7" customWidth="1"/>
    <col min="2309" max="2309" width="18.75" style="7" customWidth="1"/>
    <col min="2310" max="2310" width="0.375" style="7" customWidth="1"/>
    <col min="2311" max="2311" width="17.5" style="7" customWidth="1"/>
    <col min="2312" max="2312" width="0.5" style="7" customWidth="1"/>
    <col min="2313" max="2313" width="17.5" style="7" customWidth="1"/>
    <col min="2314" max="2314" width="0.5" style="7" customWidth="1"/>
    <col min="2315" max="2315" width="17.5" style="7" customWidth="1"/>
    <col min="2316" max="2316" width="0.5" style="7" customWidth="1"/>
    <col min="2317" max="2317" width="10.375" style="7" customWidth="1"/>
    <col min="2318" max="2560" width="9" style="7"/>
    <col min="2561" max="2561" width="0.375" style="7" customWidth="1"/>
    <col min="2562" max="2562" width="2.625" style="7" customWidth="1"/>
    <col min="2563" max="2564" width="0.375" style="7" customWidth="1"/>
    <col min="2565" max="2565" width="18.75" style="7" customWidth="1"/>
    <col min="2566" max="2566" width="0.375" style="7" customWidth="1"/>
    <col min="2567" max="2567" width="17.5" style="7" customWidth="1"/>
    <col min="2568" max="2568" width="0.5" style="7" customWidth="1"/>
    <col min="2569" max="2569" width="17.5" style="7" customWidth="1"/>
    <col min="2570" max="2570" width="0.5" style="7" customWidth="1"/>
    <col min="2571" max="2571" width="17.5" style="7" customWidth="1"/>
    <col min="2572" max="2572" width="0.5" style="7" customWidth="1"/>
    <col min="2573" max="2573" width="10.375" style="7" customWidth="1"/>
    <col min="2574" max="2816" width="9" style="7"/>
    <col min="2817" max="2817" width="0.375" style="7" customWidth="1"/>
    <col min="2818" max="2818" width="2.625" style="7" customWidth="1"/>
    <col min="2819" max="2820" width="0.375" style="7" customWidth="1"/>
    <col min="2821" max="2821" width="18.75" style="7" customWidth="1"/>
    <col min="2822" max="2822" width="0.375" style="7" customWidth="1"/>
    <col min="2823" max="2823" width="17.5" style="7" customWidth="1"/>
    <col min="2824" max="2824" width="0.5" style="7" customWidth="1"/>
    <col min="2825" max="2825" width="17.5" style="7" customWidth="1"/>
    <col min="2826" max="2826" width="0.5" style="7" customWidth="1"/>
    <col min="2827" max="2827" width="17.5" style="7" customWidth="1"/>
    <col min="2828" max="2828" width="0.5" style="7" customWidth="1"/>
    <col min="2829" max="2829" width="10.375" style="7" customWidth="1"/>
    <col min="2830" max="3072" width="9" style="7"/>
    <col min="3073" max="3073" width="0.375" style="7" customWidth="1"/>
    <col min="3074" max="3074" width="2.625" style="7" customWidth="1"/>
    <col min="3075" max="3076" width="0.375" style="7" customWidth="1"/>
    <col min="3077" max="3077" width="18.75" style="7" customWidth="1"/>
    <col min="3078" max="3078" width="0.375" style="7" customWidth="1"/>
    <col min="3079" max="3079" width="17.5" style="7" customWidth="1"/>
    <col min="3080" max="3080" width="0.5" style="7" customWidth="1"/>
    <col min="3081" max="3081" width="17.5" style="7" customWidth="1"/>
    <col min="3082" max="3082" width="0.5" style="7" customWidth="1"/>
    <col min="3083" max="3083" width="17.5" style="7" customWidth="1"/>
    <col min="3084" max="3084" width="0.5" style="7" customWidth="1"/>
    <col min="3085" max="3085" width="10.375" style="7" customWidth="1"/>
    <col min="3086" max="3328" width="9" style="7"/>
    <col min="3329" max="3329" width="0.375" style="7" customWidth="1"/>
    <col min="3330" max="3330" width="2.625" style="7" customWidth="1"/>
    <col min="3331" max="3332" width="0.375" style="7" customWidth="1"/>
    <col min="3333" max="3333" width="18.75" style="7" customWidth="1"/>
    <col min="3334" max="3334" width="0.375" style="7" customWidth="1"/>
    <col min="3335" max="3335" width="17.5" style="7" customWidth="1"/>
    <col min="3336" max="3336" width="0.5" style="7" customWidth="1"/>
    <col min="3337" max="3337" width="17.5" style="7" customWidth="1"/>
    <col min="3338" max="3338" width="0.5" style="7" customWidth="1"/>
    <col min="3339" max="3339" width="17.5" style="7" customWidth="1"/>
    <col min="3340" max="3340" width="0.5" style="7" customWidth="1"/>
    <col min="3341" max="3341" width="10.375" style="7" customWidth="1"/>
    <col min="3342" max="3584" width="9" style="7"/>
    <col min="3585" max="3585" width="0.375" style="7" customWidth="1"/>
    <col min="3586" max="3586" width="2.625" style="7" customWidth="1"/>
    <col min="3587" max="3588" width="0.375" style="7" customWidth="1"/>
    <col min="3589" max="3589" width="18.75" style="7" customWidth="1"/>
    <col min="3590" max="3590" width="0.375" style="7" customWidth="1"/>
    <col min="3591" max="3591" width="17.5" style="7" customWidth="1"/>
    <col min="3592" max="3592" width="0.5" style="7" customWidth="1"/>
    <col min="3593" max="3593" width="17.5" style="7" customWidth="1"/>
    <col min="3594" max="3594" width="0.5" style="7" customWidth="1"/>
    <col min="3595" max="3595" width="17.5" style="7" customWidth="1"/>
    <col min="3596" max="3596" width="0.5" style="7" customWidth="1"/>
    <col min="3597" max="3597" width="10.375" style="7" customWidth="1"/>
    <col min="3598" max="3840" width="9" style="7"/>
    <col min="3841" max="3841" width="0.375" style="7" customWidth="1"/>
    <col min="3842" max="3842" width="2.625" style="7" customWidth="1"/>
    <col min="3843" max="3844" width="0.375" style="7" customWidth="1"/>
    <col min="3845" max="3845" width="18.75" style="7" customWidth="1"/>
    <col min="3846" max="3846" width="0.375" style="7" customWidth="1"/>
    <col min="3847" max="3847" width="17.5" style="7" customWidth="1"/>
    <col min="3848" max="3848" width="0.5" style="7" customWidth="1"/>
    <col min="3849" max="3849" width="17.5" style="7" customWidth="1"/>
    <col min="3850" max="3850" width="0.5" style="7" customWidth="1"/>
    <col min="3851" max="3851" width="17.5" style="7" customWidth="1"/>
    <col min="3852" max="3852" width="0.5" style="7" customWidth="1"/>
    <col min="3853" max="3853" width="10.375" style="7" customWidth="1"/>
    <col min="3854" max="4096" width="9" style="7"/>
    <col min="4097" max="4097" width="0.375" style="7" customWidth="1"/>
    <col min="4098" max="4098" width="2.625" style="7" customWidth="1"/>
    <col min="4099" max="4100" width="0.375" style="7" customWidth="1"/>
    <col min="4101" max="4101" width="18.75" style="7" customWidth="1"/>
    <col min="4102" max="4102" width="0.375" style="7" customWidth="1"/>
    <col min="4103" max="4103" width="17.5" style="7" customWidth="1"/>
    <col min="4104" max="4104" width="0.5" style="7" customWidth="1"/>
    <col min="4105" max="4105" width="17.5" style="7" customWidth="1"/>
    <col min="4106" max="4106" width="0.5" style="7" customWidth="1"/>
    <col min="4107" max="4107" width="17.5" style="7" customWidth="1"/>
    <col min="4108" max="4108" width="0.5" style="7" customWidth="1"/>
    <col min="4109" max="4109" width="10.375" style="7" customWidth="1"/>
    <col min="4110" max="4352" width="9" style="7"/>
    <col min="4353" max="4353" width="0.375" style="7" customWidth="1"/>
    <col min="4354" max="4354" width="2.625" style="7" customWidth="1"/>
    <col min="4355" max="4356" width="0.375" style="7" customWidth="1"/>
    <col min="4357" max="4357" width="18.75" style="7" customWidth="1"/>
    <col min="4358" max="4358" width="0.375" style="7" customWidth="1"/>
    <col min="4359" max="4359" width="17.5" style="7" customWidth="1"/>
    <col min="4360" max="4360" width="0.5" style="7" customWidth="1"/>
    <col min="4361" max="4361" width="17.5" style="7" customWidth="1"/>
    <col min="4362" max="4362" width="0.5" style="7" customWidth="1"/>
    <col min="4363" max="4363" width="17.5" style="7" customWidth="1"/>
    <col min="4364" max="4364" width="0.5" style="7" customWidth="1"/>
    <col min="4365" max="4365" width="10.375" style="7" customWidth="1"/>
    <col min="4366" max="4608" width="9" style="7"/>
    <col min="4609" max="4609" width="0.375" style="7" customWidth="1"/>
    <col min="4610" max="4610" width="2.625" style="7" customWidth="1"/>
    <col min="4611" max="4612" width="0.375" style="7" customWidth="1"/>
    <col min="4613" max="4613" width="18.75" style="7" customWidth="1"/>
    <col min="4614" max="4614" width="0.375" style="7" customWidth="1"/>
    <col min="4615" max="4615" width="17.5" style="7" customWidth="1"/>
    <col min="4616" max="4616" width="0.5" style="7" customWidth="1"/>
    <col min="4617" max="4617" width="17.5" style="7" customWidth="1"/>
    <col min="4618" max="4618" width="0.5" style="7" customWidth="1"/>
    <col min="4619" max="4619" width="17.5" style="7" customWidth="1"/>
    <col min="4620" max="4620" width="0.5" style="7" customWidth="1"/>
    <col min="4621" max="4621" width="10.375" style="7" customWidth="1"/>
    <col min="4622" max="4864" width="9" style="7"/>
    <col min="4865" max="4865" width="0.375" style="7" customWidth="1"/>
    <col min="4866" max="4866" width="2.625" style="7" customWidth="1"/>
    <col min="4867" max="4868" width="0.375" style="7" customWidth="1"/>
    <col min="4869" max="4869" width="18.75" style="7" customWidth="1"/>
    <col min="4870" max="4870" width="0.375" style="7" customWidth="1"/>
    <col min="4871" max="4871" width="17.5" style="7" customWidth="1"/>
    <col min="4872" max="4872" width="0.5" style="7" customWidth="1"/>
    <col min="4873" max="4873" width="17.5" style="7" customWidth="1"/>
    <col min="4874" max="4874" width="0.5" style="7" customWidth="1"/>
    <col min="4875" max="4875" width="17.5" style="7" customWidth="1"/>
    <col min="4876" max="4876" width="0.5" style="7" customWidth="1"/>
    <col min="4877" max="4877" width="10.375" style="7" customWidth="1"/>
    <col min="4878" max="5120" width="9" style="7"/>
    <col min="5121" max="5121" width="0.375" style="7" customWidth="1"/>
    <col min="5122" max="5122" width="2.625" style="7" customWidth="1"/>
    <col min="5123" max="5124" width="0.375" style="7" customWidth="1"/>
    <col min="5125" max="5125" width="18.75" style="7" customWidth="1"/>
    <col min="5126" max="5126" width="0.375" style="7" customWidth="1"/>
    <col min="5127" max="5127" width="17.5" style="7" customWidth="1"/>
    <col min="5128" max="5128" width="0.5" style="7" customWidth="1"/>
    <col min="5129" max="5129" width="17.5" style="7" customWidth="1"/>
    <col min="5130" max="5130" width="0.5" style="7" customWidth="1"/>
    <col min="5131" max="5131" width="17.5" style="7" customWidth="1"/>
    <col min="5132" max="5132" width="0.5" style="7" customWidth="1"/>
    <col min="5133" max="5133" width="10.375" style="7" customWidth="1"/>
    <col min="5134" max="5376" width="9" style="7"/>
    <col min="5377" max="5377" width="0.375" style="7" customWidth="1"/>
    <col min="5378" max="5378" width="2.625" style="7" customWidth="1"/>
    <col min="5379" max="5380" width="0.375" style="7" customWidth="1"/>
    <col min="5381" max="5381" width="18.75" style="7" customWidth="1"/>
    <col min="5382" max="5382" width="0.375" style="7" customWidth="1"/>
    <col min="5383" max="5383" width="17.5" style="7" customWidth="1"/>
    <col min="5384" max="5384" width="0.5" style="7" customWidth="1"/>
    <col min="5385" max="5385" width="17.5" style="7" customWidth="1"/>
    <col min="5386" max="5386" width="0.5" style="7" customWidth="1"/>
    <col min="5387" max="5387" width="17.5" style="7" customWidth="1"/>
    <col min="5388" max="5388" width="0.5" style="7" customWidth="1"/>
    <col min="5389" max="5389" width="10.375" style="7" customWidth="1"/>
    <col min="5390" max="5632" width="9" style="7"/>
    <col min="5633" max="5633" width="0.375" style="7" customWidth="1"/>
    <col min="5634" max="5634" width="2.625" style="7" customWidth="1"/>
    <col min="5635" max="5636" width="0.375" style="7" customWidth="1"/>
    <col min="5637" max="5637" width="18.75" style="7" customWidth="1"/>
    <col min="5638" max="5638" width="0.375" style="7" customWidth="1"/>
    <col min="5639" max="5639" width="17.5" style="7" customWidth="1"/>
    <col min="5640" max="5640" width="0.5" style="7" customWidth="1"/>
    <col min="5641" max="5641" width="17.5" style="7" customWidth="1"/>
    <col min="5642" max="5642" width="0.5" style="7" customWidth="1"/>
    <col min="5643" max="5643" width="17.5" style="7" customWidth="1"/>
    <col min="5644" max="5644" width="0.5" style="7" customWidth="1"/>
    <col min="5645" max="5645" width="10.375" style="7" customWidth="1"/>
    <col min="5646" max="5888" width="9" style="7"/>
    <col min="5889" max="5889" width="0.375" style="7" customWidth="1"/>
    <col min="5890" max="5890" width="2.625" style="7" customWidth="1"/>
    <col min="5891" max="5892" width="0.375" style="7" customWidth="1"/>
    <col min="5893" max="5893" width="18.75" style="7" customWidth="1"/>
    <col min="5894" max="5894" width="0.375" style="7" customWidth="1"/>
    <col min="5895" max="5895" width="17.5" style="7" customWidth="1"/>
    <col min="5896" max="5896" width="0.5" style="7" customWidth="1"/>
    <col min="5897" max="5897" width="17.5" style="7" customWidth="1"/>
    <col min="5898" max="5898" width="0.5" style="7" customWidth="1"/>
    <col min="5899" max="5899" width="17.5" style="7" customWidth="1"/>
    <col min="5900" max="5900" width="0.5" style="7" customWidth="1"/>
    <col min="5901" max="5901" width="10.375" style="7" customWidth="1"/>
    <col min="5902" max="6144" width="9" style="7"/>
    <col min="6145" max="6145" width="0.375" style="7" customWidth="1"/>
    <col min="6146" max="6146" width="2.625" style="7" customWidth="1"/>
    <col min="6147" max="6148" width="0.375" style="7" customWidth="1"/>
    <col min="6149" max="6149" width="18.75" style="7" customWidth="1"/>
    <col min="6150" max="6150" width="0.375" style="7" customWidth="1"/>
    <col min="6151" max="6151" width="17.5" style="7" customWidth="1"/>
    <col min="6152" max="6152" width="0.5" style="7" customWidth="1"/>
    <col min="6153" max="6153" width="17.5" style="7" customWidth="1"/>
    <col min="6154" max="6154" width="0.5" style="7" customWidth="1"/>
    <col min="6155" max="6155" width="17.5" style="7" customWidth="1"/>
    <col min="6156" max="6156" width="0.5" style="7" customWidth="1"/>
    <col min="6157" max="6157" width="10.375" style="7" customWidth="1"/>
    <col min="6158" max="6400" width="9" style="7"/>
    <col min="6401" max="6401" width="0.375" style="7" customWidth="1"/>
    <col min="6402" max="6402" width="2.625" style="7" customWidth="1"/>
    <col min="6403" max="6404" width="0.375" style="7" customWidth="1"/>
    <col min="6405" max="6405" width="18.75" style="7" customWidth="1"/>
    <col min="6406" max="6406" width="0.375" style="7" customWidth="1"/>
    <col min="6407" max="6407" width="17.5" style="7" customWidth="1"/>
    <col min="6408" max="6408" width="0.5" style="7" customWidth="1"/>
    <col min="6409" max="6409" width="17.5" style="7" customWidth="1"/>
    <col min="6410" max="6410" width="0.5" style="7" customWidth="1"/>
    <col min="6411" max="6411" width="17.5" style="7" customWidth="1"/>
    <col min="6412" max="6412" width="0.5" style="7" customWidth="1"/>
    <col min="6413" max="6413" width="10.375" style="7" customWidth="1"/>
    <col min="6414" max="6656" width="9" style="7"/>
    <col min="6657" max="6657" width="0.375" style="7" customWidth="1"/>
    <col min="6658" max="6658" width="2.625" style="7" customWidth="1"/>
    <col min="6659" max="6660" width="0.375" style="7" customWidth="1"/>
    <col min="6661" max="6661" width="18.75" style="7" customWidth="1"/>
    <col min="6662" max="6662" width="0.375" style="7" customWidth="1"/>
    <col min="6663" max="6663" width="17.5" style="7" customWidth="1"/>
    <col min="6664" max="6664" width="0.5" style="7" customWidth="1"/>
    <col min="6665" max="6665" width="17.5" style="7" customWidth="1"/>
    <col min="6666" max="6666" width="0.5" style="7" customWidth="1"/>
    <col min="6667" max="6667" width="17.5" style="7" customWidth="1"/>
    <col min="6668" max="6668" width="0.5" style="7" customWidth="1"/>
    <col min="6669" max="6669" width="10.375" style="7" customWidth="1"/>
    <col min="6670" max="6912" width="9" style="7"/>
    <col min="6913" max="6913" width="0.375" style="7" customWidth="1"/>
    <col min="6914" max="6914" width="2.625" style="7" customWidth="1"/>
    <col min="6915" max="6916" width="0.375" style="7" customWidth="1"/>
    <col min="6917" max="6917" width="18.75" style="7" customWidth="1"/>
    <col min="6918" max="6918" width="0.375" style="7" customWidth="1"/>
    <col min="6919" max="6919" width="17.5" style="7" customWidth="1"/>
    <col min="6920" max="6920" width="0.5" style="7" customWidth="1"/>
    <col min="6921" max="6921" width="17.5" style="7" customWidth="1"/>
    <col min="6922" max="6922" width="0.5" style="7" customWidth="1"/>
    <col min="6923" max="6923" width="17.5" style="7" customWidth="1"/>
    <col min="6924" max="6924" width="0.5" style="7" customWidth="1"/>
    <col min="6925" max="6925" width="10.375" style="7" customWidth="1"/>
    <col min="6926" max="7168" width="9" style="7"/>
    <col min="7169" max="7169" width="0.375" style="7" customWidth="1"/>
    <col min="7170" max="7170" width="2.625" style="7" customWidth="1"/>
    <col min="7171" max="7172" width="0.375" style="7" customWidth="1"/>
    <col min="7173" max="7173" width="18.75" style="7" customWidth="1"/>
    <col min="7174" max="7174" width="0.375" style="7" customWidth="1"/>
    <col min="7175" max="7175" width="17.5" style="7" customWidth="1"/>
    <col min="7176" max="7176" width="0.5" style="7" customWidth="1"/>
    <col min="7177" max="7177" width="17.5" style="7" customWidth="1"/>
    <col min="7178" max="7178" width="0.5" style="7" customWidth="1"/>
    <col min="7179" max="7179" width="17.5" style="7" customWidth="1"/>
    <col min="7180" max="7180" width="0.5" style="7" customWidth="1"/>
    <col min="7181" max="7181" width="10.375" style="7" customWidth="1"/>
    <col min="7182" max="7424" width="9" style="7"/>
    <col min="7425" max="7425" width="0.375" style="7" customWidth="1"/>
    <col min="7426" max="7426" width="2.625" style="7" customWidth="1"/>
    <col min="7427" max="7428" width="0.375" style="7" customWidth="1"/>
    <col min="7429" max="7429" width="18.75" style="7" customWidth="1"/>
    <col min="7430" max="7430" width="0.375" style="7" customWidth="1"/>
    <col min="7431" max="7431" width="17.5" style="7" customWidth="1"/>
    <col min="7432" max="7432" width="0.5" style="7" customWidth="1"/>
    <col min="7433" max="7433" width="17.5" style="7" customWidth="1"/>
    <col min="7434" max="7434" width="0.5" style="7" customWidth="1"/>
    <col min="7435" max="7435" width="17.5" style="7" customWidth="1"/>
    <col min="7436" max="7436" width="0.5" style="7" customWidth="1"/>
    <col min="7437" max="7437" width="10.375" style="7" customWidth="1"/>
    <col min="7438" max="7680" width="9" style="7"/>
    <col min="7681" max="7681" width="0.375" style="7" customWidth="1"/>
    <col min="7682" max="7682" width="2.625" style="7" customWidth="1"/>
    <col min="7683" max="7684" width="0.375" style="7" customWidth="1"/>
    <col min="7685" max="7685" width="18.75" style="7" customWidth="1"/>
    <col min="7686" max="7686" width="0.375" style="7" customWidth="1"/>
    <col min="7687" max="7687" width="17.5" style="7" customWidth="1"/>
    <col min="7688" max="7688" width="0.5" style="7" customWidth="1"/>
    <col min="7689" max="7689" width="17.5" style="7" customWidth="1"/>
    <col min="7690" max="7690" width="0.5" style="7" customWidth="1"/>
    <col min="7691" max="7691" width="17.5" style="7" customWidth="1"/>
    <col min="7692" max="7692" width="0.5" style="7" customWidth="1"/>
    <col min="7693" max="7693" width="10.375" style="7" customWidth="1"/>
    <col min="7694" max="7936" width="9" style="7"/>
    <col min="7937" max="7937" width="0.375" style="7" customWidth="1"/>
    <col min="7938" max="7938" width="2.625" style="7" customWidth="1"/>
    <col min="7939" max="7940" width="0.375" style="7" customWidth="1"/>
    <col min="7941" max="7941" width="18.75" style="7" customWidth="1"/>
    <col min="7942" max="7942" width="0.375" style="7" customWidth="1"/>
    <col min="7943" max="7943" width="17.5" style="7" customWidth="1"/>
    <col min="7944" max="7944" width="0.5" style="7" customWidth="1"/>
    <col min="7945" max="7945" width="17.5" style="7" customWidth="1"/>
    <col min="7946" max="7946" width="0.5" style="7" customWidth="1"/>
    <col min="7947" max="7947" width="17.5" style="7" customWidth="1"/>
    <col min="7948" max="7948" width="0.5" style="7" customWidth="1"/>
    <col min="7949" max="7949" width="10.375" style="7" customWidth="1"/>
    <col min="7950" max="8192" width="9" style="7"/>
    <col min="8193" max="8193" width="0.375" style="7" customWidth="1"/>
    <col min="8194" max="8194" width="2.625" style="7" customWidth="1"/>
    <col min="8195" max="8196" width="0.375" style="7" customWidth="1"/>
    <col min="8197" max="8197" width="18.75" style="7" customWidth="1"/>
    <col min="8198" max="8198" width="0.375" style="7" customWidth="1"/>
    <col min="8199" max="8199" width="17.5" style="7" customWidth="1"/>
    <col min="8200" max="8200" width="0.5" style="7" customWidth="1"/>
    <col min="8201" max="8201" width="17.5" style="7" customWidth="1"/>
    <col min="8202" max="8202" width="0.5" style="7" customWidth="1"/>
    <col min="8203" max="8203" width="17.5" style="7" customWidth="1"/>
    <col min="8204" max="8204" width="0.5" style="7" customWidth="1"/>
    <col min="8205" max="8205" width="10.375" style="7" customWidth="1"/>
    <col min="8206" max="8448" width="9" style="7"/>
    <col min="8449" max="8449" width="0.375" style="7" customWidth="1"/>
    <col min="8450" max="8450" width="2.625" style="7" customWidth="1"/>
    <col min="8451" max="8452" width="0.375" style="7" customWidth="1"/>
    <col min="8453" max="8453" width="18.75" style="7" customWidth="1"/>
    <col min="8454" max="8454" width="0.375" style="7" customWidth="1"/>
    <col min="8455" max="8455" width="17.5" style="7" customWidth="1"/>
    <col min="8456" max="8456" width="0.5" style="7" customWidth="1"/>
    <col min="8457" max="8457" width="17.5" style="7" customWidth="1"/>
    <col min="8458" max="8458" width="0.5" style="7" customWidth="1"/>
    <col min="8459" max="8459" width="17.5" style="7" customWidth="1"/>
    <col min="8460" max="8460" width="0.5" style="7" customWidth="1"/>
    <col min="8461" max="8461" width="10.375" style="7" customWidth="1"/>
    <col min="8462" max="8704" width="9" style="7"/>
    <col min="8705" max="8705" width="0.375" style="7" customWidth="1"/>
    <col min="8706" max="8706" width="2.625" style="7" customWidth="1"/>
    <col min="8707" max="8708" width="0.375" style="7" customWidth="1"/>
    <col min="8709" max="8709" width="18.75" style="7" customWidth="1"/>
    <col min="8710" max="8710" width="0.375" style="7" customWidth="1"/>
    <col min="8711" max="8711" width="17.5" style="7" customWidth="1"/>
    <col min="8712" max="8712" width="0.5" style="7" customWidth="1"/>
    <col min="8713" max="8713" width="17.5" style="7" customWidth="1"/>
    <col min="8714" max="8714" width="0.5" style="7" customWidth="1"/>
    <col min="8715" max="8715" width="17.5" style="7" customWidth="1"/>
    <col min="8716" max="8716" width="0.5" style="7" customWidth="1"/>
    <col min="8717" max="8717" width="10.375" style="7" customWidth="1"/>
    <col min="8718" max="8960" width="9" style="7"/>
    <col min="8961" max="8961" width="0.375" style="7" customWidth="1"/>
    <col min="8962" max="8962" width="2.625" style="7" customWidth="1"/>
    <col min="8963" max="8964" width="0.375" style="7" customWidth="1"/>
    <col min="8965" max="8965" width="18.75" style="7" customWidth="1"/>
    <col min="8966" max="8966" width="0.375" style="7" customWidth="1"/>
    <col min="8967" max="8967" width="17.5" style="7" customWidth="1"/>
    <col min="8968" max="8968" width="0.5" style="7" customWidth="1"/>
    <col min="8969" max="8969" width="17.5" style="7" customWidth="1"/>
    <col min="8970" max="8970" width="0.5" style="7" customWidth="1"/>
    <col min="8971" max="8971" width="17.5" style="7" customWidth="1"/>
    <col min="8972" max="8972" width="0.5" style="7" customWidth="1"/>
    <col min="8973" max="8973" width="10.375" style="7" customWidth="1"/>
    <col min="8974" max="9216" width="9" style="7"/>
    <col min="9217" max="9217" width="0.375" style="7" customWidth="1"/>
    <col min="9218" max="9218" width="2.625" style="7" customWidth="1"/>
    <col min="9219" max="9220" width="0.375" style="7" customWidth="1"/>
    <col min="9221" max="9221" width="18.75" style="7" customWidth="1"/>
    <col min="9222" max="9222" width="0.375" style="7" customWidth="1"/>
    <col min="9223" max="9223" width="17.5" style="7" customWidth="1"/>
    <col min="9224" max="9224" width="0.5" style="7" customWidth="1"/>
    <col min="9225" max="9225" width="17.5" style="7" customWidth="1"/>
    <col min="9226" max="9226" width="0.5" style="7" customWidth="1"/>
    <col min="9227" max="9227" width="17.5" style="7" customWidth="1"/>
    <col min="9228" max="9228" width="0.5" style="7" customWidth="1"/>
    <col min="9229" max="9229" width="10.375" style="7" customWidth="1"/>
    <col min="9230" max="9472" width="9" style="7"/>
    <col min="9473" max="9473" width="0.375" style="7" customWidth="1"/>
    <col min="9474" max="9474" width="2.625" style="7" customWidth="1"/>
    <col min="9475" max="9476" width="0.375" style="7" customWidth="1"/>
    <col min="9477" max="9477" width="18.75" style="7" customWidth="1"/>
    <col min="9478" max="9478" width="0.375" style="7" customWidth="1"/>
    <col min="9479" max="9479" width="17.5" style="7" customWidth="1"/>
    <col min="9480" max="9480" width="0.5" style="7" customWidth="1"/>
    <col min="9481" max="9481" width="17.5" style="7" customWidth="1"/>
    <col min="9482" max="9482" width="0.5" style="7" customWidth="1"/>
    <col min="9483" max="9483" width="17.5" style="7" customWidth="1"/>
    <col min="9484" max="9484" width="0.5" style="7" customWidth="1"/>
    <col min="9485" max="9485" width="10.375" style="7" customWidth="1"/>
    <col min="9486" max="9728" width="9" style="7"/>
    <col min="9729" max="9729" width="0.375" style="7" customWidth="1"/>
    <col min="9730" max="9730" width="2.625" style="7" customWidth="1"/>
    <col min="9731" max="9732" width="0.375" style="7" customWidth="1"/>
    <col min="9733" max="9733" width="18.75" style="7" customWidth="1"/>
    <col min="9734" max="9734" width="0.375" style="7" customWidth="1"/>
    <col min="9735" max="9735" width="17.5" style="7" customWidth="1"/>
    <col min="9736" max="9736" width="0.5" style="7" customWidth="1"/>
    <col min="9737" max="9737" width="17.5" style="7" customWidth="1"/>
    <col min="9738" max="9738" width="0.5" style="7" customWidth="1"/>
    <col min="9739" max="9739" width="17.5" style="7" customWidth="1"/>
    <col min="9740" max="9740" width="0.5" style="7" customWidth="1"/>
    <col min="9741" max="9741" width="10.375" style="7" customWidth="1"/>
    <col min="9742" max="9984" width="9" style="7"/>
    <col min="9985" max="9985" width="0.375" style="7" customWidth="1"/>
    <col min="9986" max="9986" width="2.625" style="7" customWidth="1"/>
    <col min="9987" max="9988" width="0.375" style="7" customWidth="1"/>
    <col min="9989" max="9989" width="18.75" style="7" customWidth="1"/>
    <col min="9990" max="9990" width="0.375" style="7" customWidth="1"/>
    <col min="9991" max="9991" width="17.5" style="7" customWidth="1"/>
    <col min="9992" max="9992" width="0.5" style="7" customWidth="1"/>
    <col min="9993" max="9993" width="17.5" style="7" customWidth="1"/>
    <col min="9994" max="9994" width="0.5" style="7" customWidth="1"/>
    <col min="9995" max="9995" width="17.5" style="7" customWidth="1"/>
    <col min="9996" max="9996" width="0.5" style="7" customWidth="1"/>
    <col min="9997" max="9997" width="10.375" style="7" customWidth="1"/>
    <col min="9998" max="10240" width="9" style="7"/>
    <col min="10241" max="10241" width="0.375" style="7" customWidth="1"/>
    <col min="10242" max="10242" width="2.625" style="7" customWidth="1"/>
    <col min="10243" max="10244" width="0.375" style="7" customWidth="1"/>
    <col min="10245" max="10245" width="18.75" style="7" customWidth="1"/>
    <col min="10246" max="10246" width="0.375" style="7" customWidth="1"/>
    <col min="10247" max="10247" width="17.5" style="7" customWidth="1"/>
    <col min="10248" max="10248" width="0.5" style="7" customWidth="1"/>
    <col min="10249" max="10249" width="17.5" style="7" customWidth="1"/>
    <col min="10250" max="10250" width="0.5" style="7" customWidth="1"/>
    <col min="10251" max="10251" width="17.5" style="7" customWidth="1"/>
    <col min="10252" max="10252" width="0.5" style="7" customWidth="1"/>
    <col min="10253" max="10253" width="10.375" style="7" customWidth="1"/>
    <col min="10254" max="10496" width="9" style="7"/>
    <col min="10497" max="10497" width="0.375" style="7" customWidth="1"/>
    <col min="10498" max="10498" width="2.625" style="7" customWidth="1"/>
    <col min="10499" max="10500" width="0.375" style="7" customWidth="1"/>
    <col min="10501" max="10501" width="18.75" style="7" customWidth="1"/>
    <col min="10502" max="10502" width="0.375" style="7" customWidth="1"/>
    <col min="10503" max="10503" width="17.5" style="7" customWidth="1"/>
    <col min="10504" max="10504" width="0.5" style="7" customWidth="1"/>
    <col min="10505" max="10505" width="17.5" style="7" customWidth="1"/>
    <col min="10506" max="10506" width="0.5" style="7" customWidth="1"/>
    <col min="10507" max="10507" width="17.5" style="7" customWidth="1"/>
    <col min="10508" max="10508" width="0.5" style="7" customWidth="1"/>
    <col min="10509" max="10509" width="10.375" style="7" customWidth="1"/>
    <col min="10510" max="10752" width="9" style="7"/>
    <col min="10753" max="10753" width="0.375" style="7" customWidth="1"/>
    <col min="10754" max="10754" width="2.625" style="7" customWidth="1"/>
    <col min="10755" max="10756" width="0.375" style="7" customWidth="1"/>
    <col min="10757" max="10757" width="18.75" style="7" customWidth="1"/>
    <col min="10758" max="10758" width="0.375" style="7" customWidth="1"/>
    <col min="10759" max="10759" width="17.5" style="7" customWidth="1"/>
    <col min="10760" max="10760" width="0.5" style="7" customWidth="1"/>
    <col min="10761" max="10761" width="17.5" style="7" customWidth="1"/>
    <col min="10762" max="10762" width="0.5" style="7" customWidth="1"/>
    <col min="10763" max="10763" width="17.5" style="7" customWidth="1"/>
    <col min="10764" max="10764" width="0.5" style="7" customWidth="1"/>
    <col min="10765" max="10765" width="10.375" style="7" customWidth="1"/>
    <col min="10766" max="11008" width="9" style="7"/>
    <col min="11009" max="11009" width="0.375" style="7" customWidth="1"/>
    <col min="11010" max="11010" width="2.625" style="7" customWidth="1"/>
    <col min="11011" max="11012" width="0.375" style="7" customWidth="1"/>
    <col min="11013" max="11013" width="18.75" style="7" customWidth="1"/>
    <col min="11014" max="11014" width="0.375" style="7" customWidth="1"/>
    <col min="11015" max="11015" width="17.5" style="7" customWidth="1"/>
    <col min="11016" max="11016" width="0.5" style="7" customWidth="1"/>
    <col min="11017" max="11017" width="17.5" style="7" customWidth="1"/>
    <col min="11018" max="11018" width="0.5" style="7" customWidth="1"/>
    <col min="11019" max="11019" width="17.5" style="7" customWidth="1"/>
    <col min="11020" max="11020" width="0.5" style="7" customWidth="1"/>
    <col min="11021" max="11021" width="10.375" style="7" customWidth="1"/>
    <col min="11022" max="11264" width="9" style="7"/>
    <col min="11265" max="11265" width="0.375" style="7" customWidth="1"/>
    <col min="11266" max="11266" width="2.625" style="7" customWidth="1"/>
    <col min="11267" max="11268" width="0.375" style="7" customWidth="1"/>
    <col min="11269" max="11269" width="18.75" style="7" customWidth="1"/>
    <col min="11270" max="11270" width="0.375" style="7" customWidth="1"/>
    <col min="11271" max="11271" width="17.5" style="7" customWidth="1"/>
    <col min="11272" max="11272" width="0.5" style="7" customWidth="1"/>
    <col min="11273" max="11273" width="17.5" style="7" customWidth="1"/>
    <col min="11274" max="11274" width="0.5" style="7" customWidth="1"/>
    <col min="11275" max="11275" width="17.5" style="7" customWidth="1"/>
    <col min="11276" max="11276" width="0.5" style="7" customWidth="1"/>
    <col min="11277" max="11277" width="10.375" style="7" customWidth="1"/>
    <col min="11278" max="11520" width="9" style="7"/>
    <col min="11521" max="11521" width="0.375" style="7" customWidth="1"/>
    <col min="11522" max="11522" width="2.625" style="7" customWidth="1"/>
    <col min="11523" max="11524" width="0.375" style="7" customWidth="1"/>
    <col min="11525" max="11525" width="18.75" style="7" customWidth="1"/>
    <col min="11526" max="11526" width="0.375" style="7" customWidth="1"/>
    <col min="11527" max="11527" width="17.5" style="7" customWidth="1"/>
    <col min="11528" max="11528" width="0.5" style="7" customWidth="1"/>
    <col min="11529" max="11529" width="17.5" style="7" customWidth="1"/>
    <col min="11530" max="11530" width="0.5" style="7" customWidth="1"/>
    <col min="11531" max="11531" width="17.5" style="7" customWidth="1"/>
    <col min="11532" max="11532" width="0.5" style="7" customWidth="1"/>
    <col min="11533" max="11533" width="10.375" style="7" customWidth="1"/>
    <col min="11534" max="11776" width="9" style="7"/>
    <col min="11777" max="11777" width="0.375" style="7" customWidth="1"/>
    <col min="11778" max="11778" width="2.625" style="7" customWidth="1"/>
    <col min="11779" max="11780" width="0.375" style="7" customWidth="1"/>
    <col min="11781" max="11781" width="18.75" style="7" customWidth="1"/>
    <col min="11782" max="11782" width="0.375" style="7" customWidth="1"/>
    <col min="11783" max="11783" width="17.5" style="7" customWidth="1"/>
    <col min="11784" max="11784" width="0.5" style="7" customWidth="1"/>
    <col min="11785" max="11785" width="17.5" style="7" customWidth="1"/>
    <col min="11786" max="11786" width="0.5" style="7" customWidth="1"/>
    <col min="11787" max="11787" width="17.5" style="7" customWidth="1"/>
    <col min="11788" max="11788" width="0.5" style="7" customWidth="1"/>
    <col min="11789" max="11789" width="10.375" style="7" customWidth="1"/>
    <col min="11790" max="12032" width="9" style="7"/>
    <col min="12033" max="12033" width="0.375" style="7" customWidth="1"/>
    <col min="12034" max="12034" width="2.625" style="7" customWidth="1"/>
    <col min="12035" max="12036" width="0.375" style="7" customWidth="1"/>
    <col min="12037" max="12037" width="18.75" style="7" customWidth="1"/>
    <col min="12038" max="12038" width="0.375" style="7" customWidth="1"/>
    <col min="12039" max="12039" width="17.5" style="7" customWidth="1"/>
    <col min="12040" max="12040" width="0.5" style="7" customWidth="1"/>
    <col min="12041" max="12041" width="17.5" style="7" customWidth="1"/>
    <col min="12042" max="12042" width="0.5" style="7" customWidth="1"/>
    <col min="12043" max="12043" width="17.5" style="7" customWidth="1"/>
    <col min="12044" max="12044" width="0.5" style="7" customWidth="1"/>
    <col min="12045" max="12045" width="10.375" style="7" customWidth="1"/>
    <col min="12046" max="12288" width="9" style="7"/>
    <col min="12289" max="12289" width="0.375" style="7" customWidth="1"/>
    <col min="12290" max="12290" width="2.625" style="7" customWidth="1"/>
    <col min="12291" max="12292" width="0.375" style="7" customWidth="1"/>
    <col min="12293" max="12293" width="18.75" style="7" customWidth="1"/>
    <col min="12294" max="12294" width="0.375" style="7" customWidth="1"/>
    <col min="12295" max="12295" width="17.5" style="7" customWidth="1"/>
    <col min="12296" max="12296" width="0.5" style="7" customWidth="1"/>
    <col min="12297" max="12297" width="17.5" style="7" customWidth="1"/>
    <col min="12298" max="12298" width="0.5" style="7" customWidth="1"/>
    <col min="12299" max="12299" width="17.5" style="7" customWidth="1"/>
    <col min="12300" max="12300" width="0.5" style="7" customWidth="1"/>
    <col min="12301" max="12301" width="10.375" style="7" customWidth="1"/>
    <col min="12302" max="12544" width="9" style="7"/>
    <col min="12545" max="12545" width="0.375" style="7" customWidth="1"/>
    <col min="12546" max="12546" width="2.625" style="7" customWidth="1"/>
    <col min="12547" max="12548" width="0.375" style="7" customWidth="1"/>
    <col min="12549" max="12549" width="18.75" style="7" customWidth="1"/>
    <col min="12550" max="12550" width="0.375" style="7" customWidth="1"/>
    <col min="12551" max="12551" width="17.5" style="7" customWidth="1"/>
    <col min="12552" max="12552" width="0.5" style="7" customWidth="1"/>
    <col min="12553" max="12553" width="17.5" style="7" customWidth="1"/>
    <col min="12554" max="12554" width="0.5" style="7" customWidth="1"/>
    <col min="12555" max="12555" width="17.5" style="7" customWidth="1"/>
    <col min="12556" max="12556" width="0.5" style="7" customWidth="1"/>
    <col min="12557" max="12557" width="10.375" style="7" customWidth="1"/>
    <col min="12558" max="12800" width="9" style="7"/>
    <col min="12801" max="12801" width="0.375" style="7" customWidth="1"/>
    <col min="12802" max="12802" width="2.625" style="7" customWidth="1"/>
    <col min="12803" max="12804" width="0.375" style="7" customWidth="1"/>
    <col min="12805" max="12805" width="18.75" style="7" customWidth="1"/>
    <col min="12806" max="12806" width="0.375" style="7" customWidth="1"/>
    <col min="12807" max="12807" width="17.5" style="7" customWidth="1"/>
    <col min="12808" max="12808" width="0.5" style="7" customWidth="1"/>
    <col min="12809" max="12809" width="17.5" style="7" customWidth="1"/>
    <col min="12810" max="12810" width="0.5" style="7" customWidth="1"/>
    <col min="12811" max="12811" width="17.5" style="7" customWidth="1"/>
    <col min="12812" max="12812" width="0.5" style="7" customWidth="1"/>
    <col min="12813" max="12813" width="10.375" style="7" customWidth="1"/>
    <col min="12814" max="13056" width="9" style="7"/>
    <col min="13057" max="13057" width="0.375" style="7" customWidth="1"/>
    <col min="13058" max="13058" width="2.625" style="7" customWidth="1"/>
    <col min="13059" max="13060" width="0.375" style="7" customWidth="1"/>
    <col min="13061" max="13061" width="18.75" style="7" customWidth="1"/>
    <col min="13062" max="13062" width="0.375" style="7" customWidth="1"/>
    <col min="13063" max="13063" width="17.5" style="7" customWidth="1"/>
    <col min="13064" max="13064" width="0.5" style="7" customWidth="1"/>
    <col min="13065" max="13065" width="17.5" style="7" customWidth="1"/>
    <col min="13066" max="13066" width="0.5" style="7" customWidth="1"/>
    <col min="13067" max="13067" width="17.5" style="7" customWidth="1"/>
    <col min="13068" max="13068" width="0.5" style="7" customWidth="1"/>
    <col min="13069" max="13069" width="10.375" style="7" customWidth="1"/>
    <col min="13070" max="13312" width="9" style="7"/>
    <col min="13313" max="13313" width="0.375" style="7" customWidth="1"/>
    <col min="13314" max="13314" width="2.625" style="7" customWidth="1"/>
    <col min="13315" max="13316" width="0.375" style="7" customWidth="1"/>
    <col min="13317" max="13317" width="18.75" style="7" customWidth="1"/>
    <col min="13318" max="13318" width="0.375" style="7" customWidth="1"/>
    <col min="13319" max="13319" width="17.5" style="7" customWidth="1"/>
    <col min="13320" max="13320" width="0.5" style="7" customWidth="1"/>
    <col min="13321" max="13321" width="17.5" style="7" customWidth="1"/>
    <col min="13322" max="13322" width="0.5" style="7" customWidth="1"/>
    <col min="13323" max="13323" width="17.5" style="7" customWidth="1"/>
    <col min="13324" max="13324" width="0.5" style="7" customWidth="1"/>
    <col min="13325" max="13325" width="10.375" style="7" customWidth="1"/>
    <col min="13326" max="13568" width="9" style="7"/>
    <col min="13569" max="13569" width="0.375" style="7" customWidth="1"/>
    <col min="13570" max="13570" width="2.625" style="7" customWidth="1"/>
    <col min="13571" max="13572" width="0.375" style="7" customWidth="1"/>
    <col min="13573" max="13573" width="18.75" style="7" customWidth="1"/>
    <col min="13574" max="13574" width="0.375" style="7" customWidth="1"/>
    <col min="13575" max="13575" width="17.5" style="7" customWidth="1"/>
    <col min="13576" max="13576" width="0.5" style="7" customWidth="1"/>
    <col min="13577" max="13577" width="17.5" style="7" customWidth="1"/>
    <col min="13578" max="13578" width="0.5" style="7" customWidth="1"/>
    <col min="13579" max="13579" width="17.5" style="7" customWidth="1"/>
    <col min="13580" max="13580" width="0.5" style="7" customWidth="1"/>
    <col min="13581" max="13581" width="10.375" style="7" customWidth="1"/>
    <col min="13582" max="13824" width="9" style="7"/>
    <col min="13825" max="13825" width="0.375" style="7" customWidth="1"/>
    <col min="13826" max="13826" width="2.625" style="7" customWidth="1"/>
    <col min="13827" max="13828" width="0.375" style="7" customWidth="1"/>
    <col min="13829" max="13829" width="18.75" style="7" customWidth="1"/>
    <col min="13830" max="13830" width="0.375" style="7" customWidth="1"/>
    <col min="13831" max="13831" width="17.5" style="7" customWidth="1"/>
    <col min="13832" max="13832" width="0.5" style="7" customWidth="1"/>
    <col min="13833" max="13833" width="17.5" style="7" customWidth="1"/>
    <col min="13834" max="13834" width="0.5" style="7" customWidth="1"/>
    <col min="13835" max="13835" width="17.5" style="7" customWidth="1"/>
    <col min="13836" max="13836" width="0.5" style="7" customWidth="1"/>
    <col min="13837" max="13837" width="10.375" style="7" customWidth="1"/>
    <col min="13838" max="14080" width="9" style="7"/>
    <col min="14081" max="14081" width="0.375" style="7" customWidth="1"/>
    <col min="14082" max="14082" width="2.625" style="7" customWidth="1"/>
    <col min="14083" max="14084" width="0.375" style="7" customWidth="1"/>
    <col min="14085" max="14085" width="18.75" style="7" customWidth="1"/>
    <col min="14086" max="14086" width="0.375" style="7" customWidth="1"/>
    <col min="14087" max="14087" width="17.5" style="7" customWidth="1"/>
    <col min="14088" max="14088" width="0.5" style="7" customWidth="1"/>
    <col min="14089" max="14089" width="17.5" style="7" customWidth="1"/>
    <col min="14090" max="14090" width="0.5" style="7" customWidth="1"/>
    <col min="14091" max="14091" width="17.5" style="7" customWidth="1"/>
    <col min="14092" max="14092" width="0.5" style="7" customWidth="1"/>
    <col min="14093" max="14093" width="10.375" style="7" customWidth="1"/>
    <col min="14094" max="14336" width="9" style="7"/>
    <col min="14337" max="14337" width="0.375" style="7" customWidth="1"/>
    <col min="14338" max="14338" width="2.625" style="7" customWidth="1"/>
    <col min="14339" max="14340" width="0.375" style="7" customWidth="1"/>
    <col min="14341" max="14341" width="18.75" style="7" customWidth="1"/>
    <col min="14342" max="14342" width="0.375" style="7" customWidth="1"/>
    <col min="14343" max="14343" width="17.5" style="7" customWidth="1"/>
    <col min="14344" max="14344" width="0.5" style="7" customWidth="1"/>
    <col min="14345" max="14345" width="17.5" style="7" customWidth="1"/>
    <col min="14346" max="14346" width="0.5" style="7" customWidth="1"/>
    <col min="14347" max="14347" width="17.5" style="7" customWidth="1"/>
    <col min="14348" max="14348" width="0.5" style="7" customWidth="1"/>
    <col min="14349" max="14349" width="10.375" style="7" customWidth="1"/>
    <col min="14350" max="14592" width="9" style="7"/>
    <col min="14593" max="14593" width="0.375" style="7" customWidth="1"/>
    <col min="14594" max="14594" width="2.625" style="7" customWidth="1"/>
    <col min="14595" max="14596" width="0.375" style="7" customWidth="1"/>
    <col min="14597" max="14597" width="18.75" style="7" customWidth="1"/>
    <col min="14598" max="14598" width="0.375" style="7" customWidth="1"/>
    <col min="14599" max="14599" width="17.5" style="7" customWidth="1"/>
    <col min="14600" max="14600" width="0.5" style="7" customWidth="1"/>
    <col min="14601" max="14601" width="17.5" style="7" customWidth="1"/>
    <col min="14602" max="14602" width="0.5" style="7" customWidth="1"/>
    <col min="14603" max="14603" width="17.5" style="7" customWidth="1"/>
    <col min="14604" max="14604" width="0.5" style="7" customWidth="1"/>
    <col min="14605" max="14605" width="10.375" style="7" customWidth="1"/>
    <col min="14606" max="14848" width="9" style="7"/>
    <col min="14849" max="14849" width="0.375" style="7" customWidth="1"/>
    <col min="14850" max="14850" width="2.625" style="7" customWidth="1"/>
    <col min="14851" max="14852" width="0.375" style="7" customWidth="1"/>
    <col min="14853" max="14853" width="18.75" style="7" customWidth="1"/>
    <col min="14854" max="14854" width="0.375" style="7" customWidth="1"/>
    <col min="14855" max="14855" width="17.5" style="7" customWidth="1"/>
    <col min="14856" max="14856" width="0.5" style="7" customWidth="1"/>
    <col min="14857" max="14857" width="17.5" style="7" customWidth="1"/>
    <col min="14858" max="14858" width="0.5" style="7" customWidth="1"/>
    <col min="14859" max="14859" width="17.5" style="7" customWidth="1"/>
    <col min="14860" max="14860" width="0.5" style="7" customWidth="1"/>
    <col min="14861" max="14861" width="10.375" style="7" customWidth="1"/>
    <col min="14862" max="15104" width="9" style="7"/>
    <col min="15105" max="15105" width="0.375" style="7" customWidth="1"/>
    <col min="15106" max="15106" width="2.625" style="7" customWidth="1"/>
    <col min="15107" max="15108" width="0.375" style="7" customWidth="1"/>
    <col min="15109" max="15109" width="18.75" style="7" customWidth="1"/>
    <col min="15110" max="15110" width="0.375" style="7" customWidth="1"/>
    <col min="15111" max="15111" width="17.5" style="7" customWidth="1"/>
    <col min="15112" max="15112" width="0.5" style="7" customWidth="1"/>
    <col min="15113" max="15113" width="17.5" style="7" customWidth="1"/>
    <col min="15114" max="15114" width="0.5" style="7" customWidth="1"/>
    <col min="15115" max="15115" width="17.5" style="7" customWidth="1"/>
    <col min="15116" max="15116" width="0.5" style="7" customWidth="1"/>
    <col min="15117" max="15117" width="10.375" style="7" customWidth="1"/>
    <col min="15118" max="15360" width="9" style="7"/>
    <col min="15361" max="15361" width="0.375" style="7" customWidth="1"/>
    <col min="15362" max="15362" width="2.625" style="7" customWidth="1"/>
    <col min="15363" max="15364" width="0.375" style="7" customWidth="1"/>
    <col min="15365" max="15365" width="18.75" style="7" customWidth="1"/>
    <col min="15366" max="15366" width="0.375" style="7" customWidth="1"/>
    <col min="15367" max="15367" width="17.5" style="7" customWidth="1"/>
    <col min="15368" max="15368" width="0.5" style="7" customWidth="1"/>
    <col min="15369" max="15369" width="17.5" style="7" customWidth="1"/>
    <col min="15370" max="15370" width="0.5" style="7" customWidth="1"/>
    <col min="15371" max="15371" width="17.5" style="7" customWidth="1"/>
    <col min="15372" max="15372" width="0.5" style="7" customWidth="1"/>
    <col min="15373" max="15373" width="10.375" style="7" customWidth="1"/>
    <col min="15374" max="15616" width="9" style="7"/>
    <col min="15617" max="15617" width="0.375" style="7" customWidth="1"/>
    <col min="15618" max="15618" width="2.625" style="7" customWidth="1"/>
    <col min="15619" max="15620" width="0.375" style="7" customWidth="1"/>
    <col min="15621" max="15621" width="18.75" style="7" customWidth="1"/>
    <col min="15622" max="15622" width="0.375" style="7" customWidth="1"/>
    <col min="15623" max="15623" width="17.5" style="7" customWidth="1"/>
    <col min="15624" max="15624" width="0.5" style="7" customWidth="1"/>
    <col min="15625" max="15625" width="17.5" style="7" customWidth="1"/>
    <col min="15626" max="15626" width="0.5" style="7" customWidth="1"/>
    <col min="15627" max="15627" width="17.5" style="7" customWidth="1"/>
    <col min="15628" max="15628" width="0.5" style="7" customWidth="1"/>
    <col min="15629" max="15629" width="10.375" style="7" customWidth="1"/>
    <col min="15630" max="15872" width="9" style="7"/>
    <col min="15873" max="15873" width="0.375" style="7" customWidth="1"/>
    <col min="15874" max="15874" width="2.625" style="7" customWidth="1"/>
    <col min="15875" max="15876" width="0.375" style="7" customWidth="1"/>
    <col min="15877" max="15877" width="18.75" style="7" customWidth="1"/>
    <col min="15878" max="15878" width="0.375" style="7" customWidth="1"/>
    <col min="15879" max="15879" width="17.5" style="7" customWidth="1"/>
    <col min="15880" max="15880" width="0.5" style="7" customWidth="1"/>
    <col min="15881" max="15881" width="17.5" style="7" customWidth="1"/>
    <col min="15882" max="15882" width="0.5" style="7" customWidth="1"/>
    <col min="15883" max="15883" width="17.5" style="7" customWidth="1"/>
    <col min="15884" max="15884" width="0.5" style="7" customWidth="1"/>
    <col min="15885" max="15885" width="10.375" style="7" customWidth="1"/>
    <col min="15886" max="16128" width="9" style="7"/>
    <col min="16129" max="16129" width="0.375" style="7" customWidth="1"/>
    <col min="16130" max="16130" width="2.625" style="7" customWidth="1"/>
    <col min="16131" max="16132" width="0.375" style="7" customWidth="1"/>
    <col min="16133" max="16133" width="18.75" style="7" customWidth="1"/>
    <col min="16134" max="16134" width="0.375" style="7" customWidth="1"/>
    <col min="16135" max="16135" width="17.5" style="7" customWidth="1"/>
    <col min="16136" max="16136" width="0.5" style="7" customWidth="1"/>
    <col min="16137" max="16137" width="17.5" style="7" customWidth="1"/>
    <col min="16138" max="16138" width="0.5" style="7" customWidth="1"/>
    <col min="16139" max="16139" width="17.5" style="7" customWidth="1"/>
    <col min="16140" max="16140" width="0.5" style="7" customWidth="1"/>
    <col min="16141" max="16141" width="10.375" style="7" customWidth="1"/>
    <col min="16142" max="16384" width="9" style="7"/>
  </cols>
  <sheetData>
    <row r="3" spans="1:15" ht="20.100000000000001" customHeight="1">
      <c r="A3" s="22" t="s">
        <v>266</v>
      </c>
      <c r="B3" s="61"/>
    </row>
    <row r="4" spans="1:15" ht="20.100000000000001" customHeight="1">
      <c r="M4" s="86" t="s">
        <v>2</v>
      </c>
    </row>
    <row r="5" spans="1:15" ht="20.100000000000001" customHeight="1">
      <c r="A5" s="151" t="s">
        <v>249</v>
      </c>
      <c r="B5" s="152"/>
      <c r="C5" s="152"/>
      <c r="D5" s="152"/>
      <c r="E5" s="152"/>
      <c r="F5" s="153"/>
      <c r="G5" s="157" t="s">
        <v>236</v>
      </c>
      <c r="H5" s="64"/>
      <c r="I5" s="157" t="s">
        <v>237</v>
      </c>
      <c r="J5" s="64"/>
      <c r="K5" s="159" t="s">
        <v>208</v>
      </c>
      <c r="L5" s="160"/>
      <c r="M5" s="161"/>
    </row>
    <row r="6" spans="1:15" ht="20.100000000000001" customHeight="1">
      <c r="A6" s="154"/>
      <c r="B6" s="155"/>
      <c r="C6" s="155"/>
      <c r="D6" s="155"/>
      <c r="E6" s="155"/>
      <c r="F6" s="156"/>
      <c r="G6" s="158"/>
      <c r="H6" s="65"/>
      <c r="I6" s="158"/>
      <c r="J6" s="65"/>
      <c r="K6" s="66" t="s">
        <v>210</v>
      </c>
      <c r="L6" s="67"/>
      <c r="M6" s="68" t="s">
        <v>211</v>
      </c>
    </row>
    <row r="7" spans="1:15" ht="20.100000000000001" customHeight="1">
      <c r="A7" s="69"/>
      <c r="B7" s="70" t="s">
        <v>250</v>
      </c>
      <c r="C7" s="71"/>
      <c r="D7" s="72"/>
      <c r="E7" s="73"/>
      <c r="F7" s="74"/>
      <c r="G7" s="75">
        <f>SUM(G8:G9)</f>
        <v>1181836629</v>
      </c>
      <c r="H7" s="76"/>
      <c r="I7" s="75">
        <f>SUM(I8:I9)</f>
        <v>1183156171</v>
      </c>
      <c r="J7" s="76"/>
      <c r="K7" s="75">
        <f t="shared" ref="K7:K17" si="0">G7-I7</f>
        <v>-1319542</v>
      </c>
      <c r="L7" s="77"/>
      <c r="M7" s="78">
        <f t="shared" ref="M7:M18" si="1">IF(ISERROR(G7/I7),0,ROUND(G7/I7*100,1))</f>
        <v>99.9</v>
      </c>
    </row>
    <row r="8" spans="1:15" ht="20.100000000000001" customHeight="1">
      <c r="A8" s="79"/>
      <c r="B8" s="62"/>
      <c r="C8" s="80"/>
      <c r="D8" s="81"/>
      <c r="E8" s="73" t="s">
        <v>6</v>
      </c>
      <c r="F8" s="74"/>
      <c r="G8" s="75">
        <v>1176194561</v>
      </c>
      <c r="H8" s="76"/>
      <c r="I8" s="75">
        <v>1177451549</v>
      </c>
      <c r="J8" s="76"/>
      <c r="K8" s="75">
        <f t="shared" si="0"/>
        <v>-1256988</v>
      </c>
      <c r="L8" s="77"/>
      <c r="M8" s="78">
        <f t="shared" si="1"/>
        <v>99.9</v>
      </c>
      <c r="O8" s="24"/>
    </row>
    <row r="9" spans="1:15" ht="20.100000000000001" customHeight="1">
      <c r="A9" s="82"/>
      <c r="B9" s="83"/>
      <c r="C9" s="84"/>
      <c r="D9" s="81"/>
      <c r="E9" s="73" t="s">
        <v>8</v>
      </c>
      <c r="F9" s="74"/>
      <c r="G9" s="75">
        <v>5642068</v>
      </c>
      <c r="H9" s="76"/>
      <c r="I9" s="75">
        <v>5704622</v>
      </c>
      <c r="J9" s="76"/>
      <c r="K9" s="75">
        <f t="shared" si="0"/>
        <v>-62554</v>
      </c>
      <c r="L9" s="77"/>
      <c r="M9" s="78">
        <f t="shared" si="1"/>
        <v>98.9</v>
      </c>
    </row>
    <row r="10" spans="1:15" ht="20.100000000000001" customHeight="1">
      <c r="A10" s="69"/>
      <c r="B10" s="70" t="s">
        <v>251</v>
      </c>
      <c r="C10" s="71"/>
      <c r="D10" s="72"/>
      <c r="E10" s="73"/>
      <c r="F10" s="74"/>
      <c r="G10" s="75">
        <f>SUM(G11:G15)</f>
        <v>90341696</v>
      </c>
      <c r="H10" s="76"/>
      <c r="I10" s="75">
        <f>SUM(I11:I15)</f>
        <v>100237928</v>
      </c>
      <c r="J10" s="76"/>
      <c r="K10" s="75">
        <f>G10-I10</f>
        <v>-9896232</v>
      </c>
      <c r="L10" s="77"/>
      <c r="M10" s="78">
        <f t="shared" si="1"/>
        <v>90.1</v>
      </c>
    </row>
    <row r="11" spans="1:15" ht="20.100000000000001" customHeight="1">
      <c r="A11" s="79"/>
      <c r="B11" s="62"/>
      <c r="C11" s="80"/>
      <c r="D11" s="81"/>
      <c r="E11" s="85" t="s">
        <v>252</v>
      </c>
      <c r="F11" s="74"/>
      <c r="G11" s="75">
        <v>139060</v>
      </c>
      <c r="H11" s="76"/>
      <c r="I11" s="75">
        <v>752220</v>
      </c>
      <c r="J11" s="76"/>
      <c r="K11" s="75">
        <f t="shared" si="0"/>
        <v>-613160</v>
      </c>
      <c r="L11" s="77"/>
      <c r="M11" s="78">
        <f t="shared" si="1"/>
        <v>18.5</v>
      </c>
    </row>
    <row r="12" spans="1:15" ht="20.100000000000001" customHeight="1">
      <c r="A12" s="79"/>
      <c r="B12" s="62"/>
      <c r="C12" s="80"/>
      <c r="D12" s="81"/>
      <c r="E12" s="73" t="s">
        <v>28</v>
      </c>
      <c r="F12" s="74"/>
      <c r="G12" s="75">
        <v>560000</v>
      </c>
      <c r="H12" s="76"/>
      <c r="I12" s="75">
        <v>0</v>
      </c>
      <c r="J12" s="76"/>
      <c r="K12" s="75">
        <f t="shared" si="0"/>
        <v>560000</v>
      </c>
      <c r="L12" s="77"/>
      <c r="M12" s="78">
        <f t="shared" si="1"/>
        <v>0</v>
      </c>
    </row>
    <row r="13" spans="1:15" ht="20.100000000000001" customHeight="1">
      <c r="A13" s="79"/>
      <c r="B13" s="62"/>
      <c r="C13" s="80"/>
      <c r="D13" s="81"/>
      <c r="E13" s="73" t="s">
        <v>253</v>
      </c>
      <c r="F13" s="74"/>
      <c r="G13" s="75">
        <v>0</v>
      </c>
      <c r="H13" s="76"/>
      <c r="I13" s="75">
        <v>0</v>
      </c>
      <c r="J13" s="76"/>
      <c r="K13" s="75">
        <f t="shared" si="0"/>
        <v>0</v>
      </c>
      <c r="L13" s="77"/>
      <c r="M13" s="78">
        <f t="shared" si="1"/>
        <v>0</v>
      </c>
    </row>
    <row r="14" spans="1:15" ht="20.100000000000001" customHeight="1">
      <c r="A14" s="79"/>
      <c r="B14" s="62"/>
      <c r="C14" s="80"/>
      <c r="D14" s="81"/>
      <c r="E14" s="73" t="s">
        <v>254</v>
      </c>
      <c r="F14" s="74"/>
      <c r="G14" s="75">
        <v>88079056</v>
      </c>
      <c r="H14" s="76"/>
      <c r="I14" s="75">
        <v>84835542</v>
      </c>
      <c r="J14" s="76"/>
      <c r="K14" s="75">
        <f t="shared" si="0"/>
        <v>3243514</v>
      </c>
      <c r="L14" s="77"/>
      <c r="M14" s="78">
        <f t="shared" si="1"/>
        <v>103.8</v>
      </c>
    </row>
    <row r="15" spans="1:15" ht="20.100000000000001" customHeight="1">
      <c r="A15" s="82"/>
      <c r="B15" s="83"/>
      <c r="C15" s="84"/>
      <c r="D15" s="81"/>
      <c r="E15" s="73" t="s">
        <v>32</v>
      </c>
      <c r="F15" s="74"/>
      <c r="G15" s="75">
        <v>1563580</v>
      </c>
      <c r="H15" s="76"/>
      <c r="I15" s="75">
        <v>14650166</v>
      </c>
      <c r="J15" s="76"/>
      <c r="K15" s="75">
        <f t="shared" si="0"/>
        <v>-13086586</v>
      </c>
      <c r="L15" s="77"/>
      <c r="M15" s="78">
        <f t="shared" si="1"/>
        <v>10.7</v>
      </c>
    </row>
    <row r="16" spans="1:15" ht="20.100000000000001" customHeight="1">
      <c r="A16" s="69"/>
      <c r="B16" s="70" t="s">
        <v>255</v>
      </c>
      <c r="C16" s="71"/>
      <c r="D16" s="72"/>
      <c r="E16" s="73"/>
      <c r="F16" s="74"/>
      <c r="G16" s="75">
        <f>SUM(G17)</f>
        <v>0</v>
      </c>
      <c r="H16" s="76"/>
      <c r="I16" s="75">
        <v>0</v>
      </c>
      <c r="J16" s="76"/>
      <c r="K16" s="75">
        <f t="shared" si="0"/>
        <v>0</v>
      </c>
      <c r="L16" s="77"/>
      <c r="M16" s="78">
        <f t="shared" si="1"/>
        <v>0</v>
      </c>
    </row>
    <row r="17" spans="1:13" ht="20.100000000000001" customHeight="1">
      <c r="A17" s="82"/>
      <c r="B17" s="83"/>
      <c r="C17" s="84"/>
      <c r="D17" s="81"/>
      <c r="E17" s="73" t="s">
        <v>40</v>
      </c>
      <c r="F17" s="74"/>
      <c r="G17" s="75">
        <v>0</v>
      </c>
      <c r="H17" s="76"/>
      <c r="I17" s="75">
        <v>0</v>
      </c>
      <c r="J17" s="76"/>
      <c r="K17" s="75">
        <f t="shared" si="0"/>
        <v>0</v>
      </c>
      <c r="L17" s="77"/>
      <c r="M17" s="78">
        <f t="shared" si="1"/>
        <v>0</v>
      </c>
    </row>
    <row r="18" spans="1:13" ht="20.100000000000001" customHeight="1">
      <c r="A18" s="162" t="s">
        <v>256</v>
      </c>
      <c r="B18" s="162"/>
      <c r="C18" s="162"/>
      <c r="D18" s="162"/>
      <c r="E18" s="162"/>
      <c r="F18" s="162"/>
      <c r="G18" s="75">
        <f>G7+G10+G16</f>
        <v>1272178325</v>
      </c>
      <c r="H18" s="76"/>
      <c r="I18" s="75">
        <f>I7+I10+I16</f>
        <v>1283394099</v>
      </c>
      <c r="J18" s="76"/>
      <c r="K18" s="75">
        <f>K7+K10+K16</f>
        <v>-11215774</v>
      </c>
      <c r="L18" s="77"/>
      <c r="M18" s="78">
        <f t="shared" si="1"/>
        <v>99.1</v>
      </c>
    </row>
    <row r="20" spans="1:13" ht="20.100000000000001" customHeight="1">
      <c r="A20" s="22" t="s">
        <v>271</v>
      </c>
      <c r="B20" s="61"/>
    </row>
    <row r="21" spans="1:13" ht="20.100000000000001" customHeight="1">
      <c r="K21" s="150" t="s">
        <v>2</v>
      </c>
      <c r="L21" s="150"/>
      <c r="M21" s="150"/>
    </row>
    <row r="22" spans="1:13" ht="20.100000000000001" customHeight="1">
      <c r="A22" s="151" t="s">
        <v>249</v>
      </c>
      <c r="B22" s="152"/>
      <c r="C22" s="152"/>
      <c r="D22" s="152"/>
      <c r="E22" s="152"/>
      <c r="F22" s="153"/>
      <c r="G22" s="163" t="str">
        <f>G5</f>
        <v>平成29年度</v>
      </c>
      <c r="H22" s="64"/>
      <c r="I22" s="163" t="str">
        <f>I5</f>
        <v>平成28年度</v>
      </c>
      <c r="J22" s="64"/>
      <c r="K22" s="159" t="s">
        <v>208</v>
      </c>
      <c r="L22" s="160"/>
      <c r="M22" s="161"/>
    </row>
    <row r="23" spans="1:13" ht="20.100000000000001" customHeight="1">
      <c r="A23" s="154"/>
      <c r="B23" s="155"/>
      <c r="C23" s="155"/>
      <c r="D23" s="155"/>
      <c r="E23" s="155"/>
      <c r="F23" s="156"/>
      <c r="G23" s="164"/>
      <c r="H23" s="65"/>
      <c r="I23" s="164"/>
      <c r="J23" s="65"/>
      <c r="K23" s="66" t="s">
        <v>210</v>
      </c>
      <c r="L23" s="67"/>
      <c r="M23" s="68" t="s">
        <v>211</v>
      </c>
    </row>
    <row r="24" spans="1:13" ht="20.100000000000001" customHeight="1">
      <c r="A24" s="69"/>
      <c r="B24" s="70" t="s">
        <v>257</v>
      </c>
      <c r="C24" s="71"/>
      <c r="D24" s="72"/>
      <c r="E24" s="73"/>
      <c r="F24" s="74"/>
      <c r="G24" s="75">
        <f>SUM(G25:G31)</f>
        <v>1153473687</v>
      </c>
      <c r="H24" s="76"/>
      <c r="I24" s="75">
        <f>SUM(I25:I31)</f>
        <v>1080295075</v>
      </c>
      <c r="J24" s="76"/>
      <c r="K24" s="75">
        <f t="shared" ref="K24:K38" si="2">G24-I24</f>
        <v>73178612</v>
      </c>
      <c r="L24" s="77"/>
      <c r="M24" s="78">
        <f t="shared" ref="M24:M34" si="3">IF(ISERROR(G24/I24),0,ROUND(G24/I24*100,1))</f>
        <v>106.8</v>
      </c>
    </row>
    <row r="25" spans="1:13" ht="20.100000000000001" customHeight="1">
      <c r="A25" s="79"/>
      <c r="B25" s="62"/>
      <c r="C25" s="80"/>
      <c r="D25" s="81"/>
      <c r="E25" s="73" t="s">
        <v>12</v>
      </c>
      <c r="F25" s="74"/>
      <c r="G25" s="75">
        <v>497092444</v>
      </c>
      <c r="H25" s="76"/>
      <c r="I25" s="75">
        <v>478000438</v>
      </c>
      <c r="J25" s="76"/>
      <c r="K25" s="75">
        <f t="shared" si="2"/>
        <v>19092006</v>
      </c>
      <c r="L25" s="77"/>
      <c r="M25" s="78">
        <f t="shared" si="3"/>
        <v>104</v>
      </c>
    </row>
    <row r="26" spans="1:13" ht="20.100000000000001" customHeight="1">
      <c r="A26" s="79"/>
      <c r="B26" s="62"/>
      <c r="C26" s="80"/>
      <c r="D26" s="81"/>
      <c r="E26" s="73" t="s">
        <v>13</v>
      </c>
      <c r="F26" s="74"/>
      <c r="G26" s="75">
        <v>210653085</v>
      </c>
      <c r="H26" s="76"/>
      <c r="I26" s="75">
        <v>200168796</v>
      </c>
      <c r="J26" s="76"/>
      <c r="K26" s="75">
        <f t="shared" si="2"/>
        <v>10484289</v>
      </c>
      <c r="L26" s="77"/>
      <c r="M26" s="78">
        <f t="shared" si="3"/>
        <v>105.2</v>
      </c>
    </row>
    <row r="27" spans="1:13" ht="20.100000000000001" customHeight="1">
      <c r="A27" s="79"/>
      <c r="C27" s="80"/>
      <c r="D27" s="81"/>
      <c r="E27" s="73" t="s">
        <v>15</v>
      </c>
      <c r="F27" s="74"/>
      <c r="G27" s="75">
        <v>52209073</v>
      </c>
      <c r="H27" s="76"/>
      <c r="I27" s="75">
        <v>51991445</v>
      </c>
      <c r="J27" s="76"/>
      <c r="K27" s="75">
        <f t="shared" si="2"/>
        <v>217628</v>
      </c>
      <c r="L27" s="77"/>
      <c r="M27" s="78">
        <f t="shared" si="3"/>
        <v>100.4</v>
      </c>
    </row>
    <row r="28" spans="1:13" ht="20.100000000000001" customHeight="1">
      <c r="A28" s="79"/>
      <c r="C28" s="80"/>
      <c r="D28" s="81"/>
      <c r="E28" s="73" t="s">
        <v>17</v>
      </c>
      <c r="F28" s="74"/>
      <c r="G28" s="75">
        <v>111038312</v>
      </c>
      <c r="H28" s="76"/>
      <c r="I28" s="75">
        <v>91748258</v>
      </c>
      <c r="J28" s="76"/>
      <c r="K28" s="75">
        <f t="shared" si="2"/>
        <v>19290054</v>
      </c>
      <c r="L28" s="77"/>
      <c r="M28" s="78">
        <f t="shared" si="3"/>
        <v>121</v>
      </c>
    </row>
    <row r="29" spans="1:13" ht="20.100000000000001" customHeight="1">
      <c r="A29" s="79"/>
      <c r="C29" s="80"/>
      <c r="D29" s="81"/>
      <c r="E29" s="73" t="s">
        <v>19</v>
      </c>
      <c r="F29" s="74"/>
      <c r="G29" s="75">
        <v>239122856</v>
      </c>
      <c r="H29" s="76"/>
      <c r="I29" s="75">
        <v>240951266</v>
      </c>
      <c r="J29" s="76"/>
      <c r="K29" s="75">
        <f t="shared" si="2"/>
        <v>-1828410</v>
      </c>
      <c r="L29" s="77"/>
      <c r="M29" s="78">
        <f t="shared" si="3"/>
        <v>99.2</v>
      </c>
    </row>
    <row r="30" spans="1:13" ht="20.100000000000001" customHeight="1">
      <c r="A30" s="79"/>
      <c r="C30" s="80"/>
      <c r="D30" s="81"/>
      <c r="E30" s="73" t="s">
        <v>21</v>
      </c>
      <c r="F30" s="74"/>
      <c r="G30" s="75">
        <v>43357917</v>
      </c>
      <c r="H30" s="76"/>
      <c r="I30" s="75">
        <v>17434872</v>
      </c>
      <c r="J30" s="76"/>
      <c r="K30" s="75">
        <f t="shared" si="2"/>
        <v>25923045</v>
      </c>
      <c r="L30" s="77"/>
      <c r="M30" s="78">
        <f t="shared" si="3"/>
        <v>248.7</v>
      </c>
    </row>
    <row r="31" spans="1:13" ht="20.100000000000001" customHeight="1">
      <c r="A31" s="82"/>
      <c r="B31" s="83"/>
      <c r="C31" s="84"/>
      <c r="D31" s="81"/>
      <c r="E31" s="73" t="s">
        <v>23</v>
      </c>
      <c r="F31" s="74"/>
      <c r="G31" s="75">
        <v>0</v>
      </c>
      <c r="H31" s="76"/>
      <c r="I31" s="75">
        <v>0</v>
      </c>
      <c r="J31" s="76"/>
      <c r="K31" s="75">
        <f t="shared" si="2"/>
        <v>0</v>
      </c>
      <c r="L31" s="77"/>
      <c r="M31" s="78">
        <f t="shared" si="3"/>
        <v>0</v>
      </c>
    </row>
    <row r="32" spans="1:13" ht="20.100000000000001" customHeight="1">
      <c r="A32" s="69"/>
      <c r="B32" s="70" t="s">
        <v>258</v>
      </c>
      <c r="C32" s="71"/>
      <c r="D32" s="72"/>
      <c r="E32" s="73"/>
      <c r="F32" s="74"/>
      <c r="G32" s="75">
        <f>SUM(G33:G34)</f>
        <v>34487782</v>
      </c>
      <c r="H32" s="76"/>
      <c r="I32" s="75">
        <f>SUM(I33:I34)</f>
        <v>41103646</v>
      </c>
      <c r="J32" s="76"/>
      <c r="K32" s="75">
        <f t="shared" si="2"/>
        <v>-6615864</v>
      </c>
      <c r="L32" s="77"/>
      <c r="M32" s="78">
        <f t="shared" si="3"/>
        <v>83.9</v>
      </c>
    </row>
    <row r="33" spans="1:13" ht="30" customHeight="1">
      <c r="A33" s="79"/>
      <c r="B33" s="62"/>
      <c r="C33" s="80"/>
      <c r="D33" s="81"/>
      <c r="E33" s="87" t="s">
        <v>259</v>
      </c>
      <c r="F33" s="88"/>
      <c r="G33" s="75">
        <v>34487593</v>
      </c>
      <c r="H33" s="76"/>
      <c r="I33" s="75">
        <v>41103096</v>
      </c>
      <c r="J33" s="76"/>
      <c r="K33" s="75">
        <f t="shared" si="2"/>
        <v>-6615503</v>
      </c>
      <c r="L33" s="77"/>
      <c r="M33" s="78">
        <f t="shared" si="3"/>
        <v>83.9</v>
      </c>
    </row>
    <row r="34" spans="1:13" ht="20.100000000000001" customHeight="1">
      <c r="A34" s="82"/>
      <c r="B34" s="83"/>
      <c r="C34" s="84"/>
      <c r="D34" s="81"/>
      <c r="E34" s="73" t="s">
        <v>36</v>
      </c>
      <c r="F34" s="74"/>
      <c r="G34" s="75">
        <v>189</v>
      </c>
      <c r="H34" s="76"/>
      <c r="I34" s="75">
        <v>550</v>
      </c>
      <c r="J34" s="76"/>
      <c r="K34" s="75">
        <f t="shared" si="2"/>
        <v>-361</v>
      </c>
      <c r="L34" s="77"/>
      <c r="M34" s="78">
        <f t="shared" si="3"/>
        <v>34.4</v>
      </c>
    </row>
    <row r="35" spans="1:13" ht="20.100000000000001" customHeight="1">
      <c r="A35" s="69"/>
      <c r="B35" s="70" t="s">
        <v>260</v>
      </c>
      <c r="C35" s="71"/>
      <c r="D35" s="72"/>
      <c r="E35" s="73"/>
      <c r="F35" s="74"/>
      <c r="G35" s="75">
        <f>SUM(G36:G37)</f>
        <v>0</v>
      </c>
      <c r="H35" s="76"/>
      <c r="I35" s="75">
        <f>SUM(I36:I37)</f>
        <v>30000000</v>
      </c>
      <c r="J35" s="76"/>
      <c r="K35" s="75">
        <f t="shared" si="2"/>
        <v>-30000000</v>
      </c>
      <c r="L35" s="77"/>
      <c r="M35" s="89">
        <f>IF(ISERROR(G35/I35),0,ROUND(G35/I35*100,1))</f>
        <v>0</v>
      </c>
    </row>
    <row r="36" spans="1:13" ht="20.100000000000001" customHeight="1">
      <c r="A36" s="90"/>
      <c r="B36" s="62"/>
      <c r="C36" s="91"/>
      <c r="D36" s="72"/>
      <c r="E36" s="73" t="s">
        <v>261</v>
      </c>
      <c r="F36" s="74"/>
      <c r="G36" s="75">
        <v>0</v>
      </c>
      <c r="H36" s="76"/>
      <c r="I36" s="75">
        <v>0</v>
      </c>
      <c r="J36" s="76"/>
      <c r="K36" s="75">
        <f t="shared" si="2"/>
        <v>0</v>
      </c>
      <c r="L36" s="77"/>
      <c r="M36" s="78">
        <f>IF(ISERROR(G36/I36),0,ROUND(G36/I36*100,1))</f>
        <v>0</v>
      </c>
    </row>
    <row r="37" spans="1:13" ht="20.100000000000001" customHeight="1">
      <c r="A37" s="82"/>
      <c r="B37" s="83"/>
      <c r="C37" s="84"/>
      <c r="D37" s="81"/>
      <c r="E37" s="92" t="s">
        <v>45</v>
      </c>
      <c r="F37" s="74"/>
      <c r="G37" s="75">
        <v>0</v>
      </c>
      <c r="H37" s="76"/>
      <c r="I37" s="75">
        <v>30000000</v>
      </c>
      <c r="J37" s="76"/>
      <c r="K37" s="75">
        <f t="shared" si="2"/>
        <v>-30000000</v>
      </c>
      <c r="L37" s="77"/>
      <c r="M37" s="89">
        <f>IF(ISERROR(G37/I37),0,ROUND(G37/I37*100,1))</f>
        <v>0</v>
      </c>
    </row>
    <row r="38" spans="1:13" ht="20.100000000000001" customHeight="1">
      <c r="A38" s="159" t="s">
        <v>233</v>
      </c>
      <c r="B38" s="160"/>
      <c r="C38" s="160"/>
      <c r="D38" s="160"/>
      <c r="E38" s="160"/>
      <c r="F38" s="161"/>
      <c r="G38" s="75">
        <f>G24+G32+G35</f>
        <v>1187961469</v>
      </c>
      <c r="H38" s="76"/>
      <c r="I38" s="75">
        <f>I24+I32+I35</f>
        <v>1151398721</v>
      </c>
      <c r="J38" s="76"/>
      <c r="K38" s="75">
        <f t="shared" si="2"/>
        <v>36562748</v>
      </c>
      <c r="L38" s="77"/>
      <c r="M38" s="78">
        <f>IF(ISERROR(G38/I38),0,ROUND(G38/I38*100,1))</f>
        <v>103.2</v>
      </c>
    </row>
    <row r="41" spans="1:13" ht="20.100000000000001" customHeight="1">
      <c r="G41" s="62"/>
      <c r="H41" s="62"/>
      <c r="I41" s="62"/>
      <c r="J41" s="62"/>
      <c r="K41" s="62"/>
      <c r="L41" s="62"/>
    </row>
    <row r="42" spans="1:13" ht="20.100000000000001" customHeight="1">
      <c r="G42" s="62"/>
      <c r="H42" s="62"/>
      <c r="I42" s="62"/>
      <c r="J42" s="62"/>
      <c r="K42" s="62"/>
      <c r="L42" s="62"/>
    </row>
    <row r="43" spans="1:13" ht="20.100000000000001" customHeight="1">
      <c r="G43" s="62"/>
      <c r="H43" s="62"/>
      <c r="I43" s="62"/>
      <c r="J43" s="62"/>
      <c r="K43" s="62"/>
      <c r="L43" s="62"/>
    </row>
    <row r="44" spans="1:13" ht="20.100000000000001" customHeight="1">
      <c r="G44" s="62"/>
      <c r="H44" s="62"/>
      <c r="I44" s="62"/>
      <c r="J44" s="62"/>
      <c r="K44" s="62"/>
      <c r="L44" s="62"/>
    </row>
    <row r="45" spans="1:13" ht="20.100000000000001" customHeight="1">
      <c r="G45" s="62"/>
      <c r="H45" s="62"/>
      <c r="I45" s="62"/>
      <c r="J45" s="62"/>
      <c r="K45" s="62"/>
      <c r="L45" s="62"/>
    </row>
    <row r="46" spans="1:13" ht="20.100000000000001" customHeight="1">
      <c r="G46" s="62"/>
      <c r="H46" s="62"/>
      <c r="I46" s="62"/>
      <c r="J46" s="62"/>
      <c r="K46" s="62"/>
      <c r="L46" s="62"/>
    </row>
  </sheetData>
  <mergeCells count="11">
    <mergeCell ref="A22:F23"/>
    <mergeCell ref="G22:G23"/>
    <mergeCell ref="I22:I23"/>
    <mergeCell ref="K22:M22"/>
    <mergeCell ref="A38:F38"/>
    <mergeCell ref="K21:M21"/>
    <mergeCell ref="A5:F6"/>
    <mergeCell ref="G5:G6"/>
    <mergeCell ref="I5:I6"/>
    <mergeCell ref="K5:M5"/>
    <mergeCell ref="A18:F18"/>
  </mergeCells>
  <phoneticPr fontId="3"/>
  <pageMargins left="0.78740157480314965" right="0.74803149606299213" top="1.1811023622047245" bottom="0.78740157480314965" header="0.39370078740157483" footer="0.39370078740157483"/>
  <pageSetup paperSize="9" firstPageNumber="20"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(上水）損益</vt:lpstr>
      <vt:lpstr>（上水）貸借</vt:lpstr>
      <vt:lpstr>（上水）概況</vt:lpstr>
      <vt:lpstr>（上水）業務01</vt:lpstr>
      <vt:lpstr>（上水）業務02</vt:lpstr>
      <vt:lpstr>'（上水）概況'!Print_Area</vt:lpstr>
      <vt:lpstr>'（上水）業務01'!Print_Area</vt:lpstr>
      <vt:lpstr>'（上水）業務02'!Print_Area</vt:lpstr>
      <vt:lpstr>'(上水）損益'!Print_Area</vt:lpstr>
      <vt:lpstr>'（上水）貸借'!Print_Area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水谷</dc:creator>
  <cp:lastModifiedBy>水野　寛文</cp:lastModifiedBy>
  <cp:lastPrinted>2018-11-26T06:30:43Z</cp:lastPrinted>
  <dcterms:created xsi:type="dcterms:W3CDTF">2018-11-13T05:01:23Z</dcterms:created>
  <dcterms:modified xsi:type="dcterms:W3CDTF">2019-01-07T01:28:06Z</dcterms:modified>
</cp:coreProperties>
</file>